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-12" windowWidth="20112" windowHeight="8496" activeTab="3"/>
  </bookViews>
  <sheets>
    <sheet name="NatWest RECEIPTS" sheetId="2" r:id="rId1"/>
    <sheet name="BUDGET" sheetId="5" state="hidden" r:id="rId2"/>
    <sheet name="NatWest PAYMENTS" sheetId="1" r:id="rId3"/>
    <sheet name="Over £100" sheetId="8" r:id="rId4"/>
    <sheet name="bank reconcilliation" sheetId="10" r:id="rId5"/>
    <sheet name="Unity payments" sheetId="11" r:id="rId6"/>
    <sheet name="Unity receipts" sheetId="12" r:id="rId7"/>
  </sheets>
  <definedNames>
    <definedName name="_xlnm.Print_Area" localSheetId="0">'NatWest RECEIPTS'!$B$1:$O$4</definedName>
  </definedNames>
  <calcPr calcId="145621"/>
  <fileRecoveryPr repairLoad="1"/>
</workbook>
</file>

<file path=xl/calcChain.xml><?xml version="1.0" encoding="utf-8"?>
<calcChain xmlns="http://schemas.openxmlformats.org/spreadsheetml/2006/main">
  <c r="B20" i="10" l="1"/>
  <c r="B12" i="10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Z7" i="11"/>
  <c r="Z6" i="11"/>
  <c r="Z5" i="11"/>
  <c r="L11" i="12"/>
  <c r="K11" i="12"/>
  <c r="I11" i="12"/>
  <c r="H11" i="12"/>
  <c r="G11" i="12"/>
  <c r="F11" i="12"/>
  <c r="E11" i="12"/>
  <c r="M9" i="12"/>
  <c r="M8" i="12"/>
  <c r="M7" i="12"/>
  <c r="M5" i="12"/>
  <c r="Z11" i="11" l="1"/>
  <c r="M11" i="12"/>
  <c r="E44" i="2"/>
  <c r="F128" i="1"/>
  <c r="M30" i="2" l="1"/>
  <c r="M29" i="2"/>
  <c r="M24" i="2"/>
  <c r="D23" i="10" l="1"/>
  <c r="B22" i="10" l="1"/>
  <c r="M37" i="2" l="1"/>
  <c r="M36" i="2"/>
  <c r="M35" i="2" l="1"/>
  <c r="M40" i="2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G128" i="1" l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M27" i="2"/>
  <c r="M28" i="2"/>
  <c r="M31" i="2"/>
  <c r="M32" i="2"/>
  <c r="M33" i="2"/>
  <c r="M34" i="2"/>
  <c r="M41" i="2"/>
  <c r="M42" i="2"/>
  <c r="Z59" i="1" l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M21" i="2" l="1"/>
  <c r="M22" i="2"/>
  <c r="M23" i="2"/>
  <c r="M25" i="2"/>
  <c r="M26" i="2"/>
  <c r="M20" i="2" l="1"/>
  <c r="M19" i="2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76" i="1"/>
  <c r="Z77" i="1"/>
  <c r="Z78" i="1"/>
  <c r="Z79" i="1"/>
  <c r="Z80" i="1"/>
  <c r="M11" i="2" l="1"/>
  <c r="M12" i="2"/>
  <c r="M13" i="2"/>
  <c r="M14" i="2"/>
  <c r="M15" i="2"/>
  <c r="M16" i="2"/>
  <c r="M17" i="2"/>
  <c r="M18" i="2"/>
  <c r="Z15" i="1" l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L44" i="2" l="1"/>
  <c r="K44" i="2"/>
  <c r="H44" i="2"/>
  <c r="G44" i="2"/>
  <c r="M7" i="2"/>
  <c r="M8" i="2"/>
  <c r="M9" i="2"/>
  <c r="M10" i="2"/>
  <c r="M6" i="2"/>
  <c r="Z5" i="1"/>
  <c r="Z6" i="1"/>
  <c r="Z7" i="1"/>
  <c r="Z8" i="1"/>
  <c r="Z9" i="1"/>
  <c r="Z10" i="1"/>
  <c r="Z11" i="1"/>
  <c r="Z12" i="1"/>
  <c r="Z13" i="1" l="1"/>
  <c r="Z14" i="1"/>
  <c r="M5" i="2" l="1"/>
  <c r="I44" i="2" l="1"/>
  <c r="F44" i="2"/>
  <c r="Z45" i="1" l="1"/>
  <c r="Z128" i="1" s="1"/>
  <c r="M44" i="2" l="1"/>
  <c r="D25" i="5" l="1"/>
  <c r="C25" i="5"/>
  <c r="B25" i="5"/>
</calcChain>
</file>

<file path=xl/sharedStrings.xml><?xml version="1.0" encoding="utf-8"?>
<sst xmlns="http://schemas.openxmlformats.org/spreadsheetml/2006/main" count="396" uniqueCount="150">
  <si>
    <t>PAYMENTS</t>
  </si>
  <si>
    <t>Ch. No</t>
  </si>
  <si>
    <t>total</t>
  </si>
  <si>
    <t>VAT</t>
  </si>
  <si>
    <t>CLK SAL</t>
  </si>
  <si>
    <t>Vhall Hire</t>
  </si>
  <si>
    <t>caretaker supplies /plnts</t>
  </si>
  <si>
    <t>Vill Maint -caretaker</t>
  </si>
  <si>
    <t>Grassctg</t>
  </si>
  <si>
    <t>play equipment/inspection charge</t>
  </si>
  <si>
    <t>Misc</t>
  </si>
  <si>
    <t>Audit</t>
  </si>
  <si>
    <t>Insurance</t>
  </si>
  <si>
    <t>Subs</t>
  </si>
  <si>
    <t>Training</t>
  </si>
  <si>
    <t>ELECTION/CONTINGENCIES</t>
  </si>
  <si>
    <t>capital purchase</t>
  </si>
  <si>
    <t xml:space="preserve"> Totals</t>
  </si>
  <si>
    <t>NATWEST CURRENT ACCOUNT NO. 51507971</t>
  </si>
  <si>
    <t>NAT WEST CURRENT ACCOUNT 51507971</t>
  </si>
  <si>
    <t>DOLTON PARISH COUNCIL</t>
  </si>
  <si>
    <t>RECEIPTS</t>
  </si>
  <si>
    <t>Date</t>
  </si>
  <si>
    <t>Detail</t>
  </si>
  <si>
    <t>Total</t>
  </si>
  <si>
    <t>Precept</t>
  </si>
  <si>
    <t>VAT Refn</t>
  </si>
  <si>
    <t>Hire</t>
  </si>
  <si>
    <t>Interest</t>
  </si>
  <si>
    <t>Cleared Bank</t>
  </si>
  <si>
    <t>Repairs &amp; Renewals</t>
  </si>
  <si>
    <t>DOLTON PARISH COUNCIL - BUDGET WORKSHEET</t>
  </si>
  <si>
    <t>Actual</t>
  </si>
  <si>
    <t>Expenditure</t>
  </si>
  <si>
    <t>2013/14</t>
  </si>
  <si>
    <t>2014/2015</t>
  </si>
  <si>
    <t>2015/16</t>
  </si>
  <si>
    <t>2016/17</t>
  </si>
  <si>
    <t>Insurance (inc tax)</t>
  </si>
  <si>
    <t>Clerk wages + exp + TDC</t>
  </si>
  <si>
    <t>Grass cutting contract/</t>
  </si>
  <si>
    <t>Caretaking contract</t>
  </si>
  <si>
    <t>Hire of Village Hall</t>
  </si>
  <si>
    <r>
      <t xml:space="preserve">SW Water, </t>
    </r>
    <r>
      <rPr>
        <sz val="10"/>
        <color indexed="8"/>
        <rFont val="Calibri"/>
        <family val="2"/>
      </rPr>
      <t>25% contribution</t>
    </r>
  </si>
  <si>
    <t>Playground inspections</t>
  </si>
  <si>
    <t>Maintenance &amp; repairs:-</t>
  </si>
  <si>
    <t>a.  General- caretaker supplies/plants</t>
  </si>
  <si>
    <t>general/repairs</t>
  </si>
  <si>
    <t>c.  One-off items/purchases</t>
  </si>
  <si>
    <t>War memorial maintenance</t>
  </si>
  <si>
    <t>Community Grant Scheme</t>
  </si>
  <si>
    <t>Parish Plan costs</t>
  </si>
  <si>
    <t>Subscriptions</t>
  </si>
  <si>
    <t>Election costs</t>
  </si>
  <si>
    <t>Training, cllrs/clerk</t>
  </si>
  <si>
    <t>Contingencies</t>
  </si>
  <si>
    <t>Totals</t>
  </si>
  <si>
    <t>not included are land registration/purchase costs.  these would be met from reserve accounts</t>
  </si>
  <si>
    <t>Sundry Income</t>
  </si>
  <si>
    <t>13/14</t>
  </si>
  <si>
    <t>14/15</t>
  </si>
  <si>
    <t>15/16</t>
  </si>
  <si>
    <t>16/17</t>
  </si>
  <si>
    <t>lease of playing field</t>
  </si>
  <si>
    <t>interest</t>
  </si>
  <si>
    <t>Agreed precept total</t>
  </si>
  <si>
    <t>precept</t>
  </si>
  <si>
    <t>council tax support grant</t>
  </si>
  <si>
    <t>TOTAL INCOME</t>
  </si>
  <si>
    <t>TOTAL EXPENDITURE</t>
  </si>
  <si>
    <t>PREDICTED SURPLUS</t>
  </si>
  <si>
    <t>Apr-Sept</t>
  </si>
  <si>
    <t>2017/18</t>
  </si>
  <si>
    <t>Est Oct-Mar</t>
  </si>
  <si>
    <t>6 mths 17/18</t>
  </si>
  <si>
    <t>Utilities</t>
  </si>
  <si>
    <t xml:space="preserve"> </t>
  </si>
  <si>
    <t>Monthly paid</t>
  </si>
  <si>
    <t>Rec</t>
  </si>
  <si>
    <t>cq no</t>
  </si>
  <si>
    <t>amount</t>
  </si>
  <si>
    <t>Cash Book</t>
  </si>
  <si>
    <t>Variance</t>
  </si>
  <si>
    <t>PAYMENTS OVER £100</t>
  </si>
  <si>
    <t>Grants / Projects</t>
  </si>
  <si>
    <t>M Lock</t>
  </si>
  <si>
    <t>Planters</t>
  </si>
  <si>
    <t>Admin Exp</t>
  </si>
  <si>
    <t>dd</t>
  </si>
  <si>
    <t>Village Hall</t>
  </si>
  <si>
    <t>ROSPA</t>
  </si>
  <si>
    <t xml:space="preserve">Reserve Ac </t>
  </si>
  <si>
    <t xml:space="preserve">35 Day Ac </t>
  </si>
  <si>
    <t>Source for business</t>
  </si>
  <si>
    <t>DOLTON PARISH COUNCIL        Year 01/04/2023-31/3/24</t>
  </si>
  <si>
    <t>J Tremayne</t>
  </si>
  <si>
    <t>D De-Pinto</t>
  </si>
  <si>
    <t>EDF</t>
  </si>
  <si>
    <t>1 Apr 2023-31 Mar 2024</t>
  </si>
  <si>
    <t>Business reserve account</t>
  </si>
  <si>
    <t>35 Day Account</t>
  </si>
  <si>
    <t>TDCAP</t>
  </si>
  <si>
    <t>Alumnis</t>
  </si>
  <si>
    <t>y</t>
  </si>
  <si>
    <t>Zurich Municipal</t>
  </si>
  <si>
    <t>TDC</t>
  </si>
  <si>
    <t>DALC</t>
  </si>
  <si>
    <t>N Walker</t>
  </si>
  <si>
    <t>D Lock</t>
  </si>
  <si>
    <t>dolton parish council</t>
  </si>
  <si>
    <t>cancelled chq</t>
  </si>
  <si>
    <t>P Greenwood</t>
  </si>
  <si>
    <t>ladds of crediton</t>
  </si>
  <si>
    <t>J Parsons</t>
  </si>
  <si>
    <t>Defib warehouse</t>
  </si>
  <si>
    <t>edf</t>
  </si>
  <si>
    <t>woollacott</t>
  </si>
  <si>
    <t>jubillee</t>
  </si>
  <si>
    <t>projects</t>
  </si>
  <si>
    <t>bates</t>
  </si>
  <si>
    <t>Panton</t>
  </si>
  <si>
    <t>Opening Balance from accounts at 1/4/23</t>
  </si>
  <si>
    <t>DCC</t>
  </si>
  <si>
    <t>Colin Jones</t>
  </si>
  <si>
    <t>church</t>
  </si>
  <si>
    <t>tdc</t>
  </si>
  <si>
    <t>dolton defibs</t>
  </si>
  <si>
    <t>cash paid in</t>
  </si>
  <si>
    <t>refund</t>
  </si>
  <si>
    <t>C Hernimann</t>
  </si>
  <si>
    <t>Balance at bank 2023/2024</t>
  </si>
  <si>
    <t>DOLTON PARISH COUNCIL        Year 01/04/23 - 31/03/24</t>
  </si>
  <si>
    <t>BANK RECONCILIATION  TO 31 MARCH 2024</t>
  </si>
  <si>
    <t>Current Ac 31 March 2024</t>
  </si>
  <si>
    <t>Less un-presented cqs at 31/03/24</t>
  </si>
  <si>
    <t>Plus un-cleared credits at 31/03/24</t>
  </si>
  <si>
    <t>Total Balance at bank at 31/03/24</t>
  </si>
  <si>
    <t>Closing balance per cash book at 31/03/24</t>
  </si>
  <si>
    <t>UNITY TRUST CURRENT ACCOUNT 20482938</t>
  </si>
  <si>
    <t xml:space="preserve">transfer from NatWest </t>
  </si>
  <si>
    <t>transfer</t>
  </si>
  <si>
    <t>UNITY CURRENT ACCOUNT NO. 20482938</t>
  </si>
  <si>
    <t>charges</t>
  </si>
  <si>
    <t>Service charge</t>
  </si>
  <si>
    <t>service charge</t>
  </si>
  <si>
    <t xml:space="preserve">Unity Trust </t>
  </si>
  <si>
    <t>Less Natwest payments to 31/03/24</t>
  </si>
  <si>
    <t>Plus Natwest receipts to 31/03/24</t>
  </si>
  <si>
    <t>Less Unity payments to31/03/24</t>
  </si>
  <si>
    <t>plus Unity receipts to 31/03/24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</si>
</sst>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u/>
      <sz val="10"/>
      <color indexed="8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color theme="1"/>
      <name val="Calibri"/>
      <family val="2"/>
      <scheme val="minor"/>
    </font>
    <font>
      <i/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4" fontId="1" fillId="0" borderId="0" xfId="0" applyNumberFormat="1" applyFont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NumberFormat="1" applyFont="1"/>
    <xf numFmtId="0" fontId="0" fillId="0" borderId="0" xfId="0" applyNumberFormat="1"/>
    <xf numFmtId="4" fontId="0" fillId="0" borderId="0" xfId="0" applyNumberFormat="1"/>
    <xf numFmtId="4" fontId="3" fillId="0" borderId="0" xfId="0" applyNumberFormat="1" applyFont="1" applyAlignment="1">
      <alignment horizontal="right"/>
    </xf>
    <xf numFmtId="14" fontId="0" fillId="0" borderId="0" xfId="0" applyNumberFormat="1" applyAlignment="1">
      <alignment wrapText="1"/>
    </xf>
    <xf numFmtId="4" fontId="1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wrapText="1"/>
    </xf>
    <xf numFmtId="4" fontId="3" fillId="0" borderId="0" xfId="0" applyNumberFormat="1" applyFont="1"/>
    <xf numFmtId="4" fontId="0" fillId="0" borderId="0" xfId="0" applyNumberFormat="1" applyAlignment="1">
      <alignment wrapText="1"/>
    </xf>
    <xf numFmtId="4" fontId="3" fillId="0" borderId="0" xfId="0" applyNumberFormat="1" applyFont="1" applyAlignment="1">
      <alignment horizontal="right" wrapText="1"/>
    </xf>
    <xf numFmtId="0" fontId="0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/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wrapText="1"/>
    </xf>
    <xf numFmtId="4" fontId="4" fillId="0" borderId="0" xfId="0" applyNumberFormat="1" applyFont="1"/>
    <xf numFmtId="4" fontId="0" fillId="0" borderId="0" xfId="0" applyNumberFormat="1" applyBorder="1"/>
    <xf numFmtId="4" fontId="0" fillId="0" borderId="0" xfId="0" applyNumberFormat="1" applyFill="1"/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0" borderId="0" xfId="0" applyNumberFormat="1" applyBorder="1"/>
    <xf numFmtId="0" fontId="0" fillId="0" borderId="0" xfId="0" applyNumberFormat="1" applyFill="1" applyBorder="1"/>
    <xf numFmtId="4" fontId="0" fillId="0" borderId="0" xfId="0" applyNumberFormat="1" applyFill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wrapText="1"/>
    </xf>
    <xf numFmtId="17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9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3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4" fontId="2" fillId="0" borderId="0" xfId="0" applyNumberFormat="1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0" borderId="0" xfId="0" applyFont="1"/>
    <xf numFmtId="0" fontId="14" fillId="0" borderId="0" xfId="0" applyFont="1"/>
    <xf numFmtId="4" fontId="14" fillId="0" borderId="0" xfId="0" applyNumberFormat="1" applyFont="1"/>
    <xf numFmtId="0" fontId="14" fillId="0" borderId="1" xfId="0" applyFont="1" applyBorder="1"/>
    <xf numFmtId="4" fontId="4" fillId="0" borderId="1" xfId="0" applyNumberFormat="1" applyFont="1" applyBorder="1"/>
    <xf numFmtId="14" fontId="0" fillId="0" borderId="0" xfId="0" applyNumberFormat="1"/>
    <xf numFmtId="4" fontId="0" fillId="0" borderId="1" xfId="0" applyNumberFormat="1" applyBorder="1"/>
    <xf numFmtId="0" fontId="15" fillId="0" borderId="0" xfId="0" applyFont="1" applyFill="1" applyBorder="1"/>
    <xf numFmtId="0" fontId="16" fillId="0" borderId="0" xfId="0" applyFont="1"/>
    <xf numFmtId="0" fontId="0" fillId="2" borderId="0" xfId="0" applyFill="1" applyBorder="1" applyAlignment="1">
      <alignment wrapText="1"/>
    </xf>
    <xf numFmtId="0" fontId="0" fillId="0" borderId="0" xfId="0" applyBorder="1"/>
    <xf numFmtId="14" fontId="0" fillId="0" borderId="0" xfId="0" applyNumberFormat="1" applyBorder="1"/>
    <xf numFmtId="0" fontId="18" fillId="0" borderId="0" xfId="0" applyFont="1" applyFill="1" applyBorder="1"/>
    <xf numFmtId="0" fontId="17" fillId="0" borderId="0" xfId="0" applyFont="1" applyBorder="1"/>
    <xf numFmtId="0" fontId="17" fillId="0" borderId="3" xfId="0" applyFont="1" applyBorder="1"/>
    <xf numFmtId="2" fontId="1" fillId="0" borderId="0" xfId="0" applyNumberFormat="1" applyFont="1"/>
    <xf numFmtId="2" fontId="0" fillId="0" borderId="0" xfId="0" applyNumberFormat="1"/>
    <xf numFmtId="2" fontId="2" fillId="0" borderId="0" xfId="0" applyNumberFormat="1" applyFont="1" applyAlignment="1">
      <alignment horizontal="center" wrapText="1"/>
    </xf>
    <xf numFmtId="2" fontId="0" fillId="0" borderId="0" xfId="0" applyNumberFormat="1" applyBorder="1"/>
    <xf numFmtId="0" fontId="0" fillId="0" borderId="0" xfId="0" applyNumberFormat="1" applyFill="1" applyBorder="1" applyAlignment="1">
      <alignment vertical="center"/>
    </xf>
    <xf numFmtId="14" fontId="0" fillId="0" borderId="1" xfId="0" applyNumberFormat="1" applyBorder="1"/>
    <xf numFmtId="0" fontId="0" fillId="0" borderId="1" xfId="0" applyBorder="1"/>
    <xf numFmtId="0" fontId="18" fillId="0" borderId="1" xfId="0" applyFont="1" applyFill="1" applyBorder="1"/>
    <xf numFmtId="0" fontId="16" fillId="0" borderId="1" xfId="0" applyFont="1" applyBorder="1"/>
    <xf numFmtId="0" fontId="0" fillId="0" borderId="1" xfId="0" applyFont="1" applyFill="1" applyBorder="1" applyAlignment="1">
      <alignment wrapText="1"/>
    </xf>
    <xf numFmtId="0" fontId="0" fillId="0" borderId="1" xfId="0" applyFill="1" applyBorder="1"/>
    <xf numFmtId="2" fontId="0" fillId="0" borderId="0" xfId="0" applyNumberFormat="1" applyFill="1"/>
    <xf numFmtId="2" fontId="2" fillId="0" borderId="0" xfId="0" applyNumberFormat="1" applyFont="1" applyFill="1" applyAlignment="1">
      <alignment horizontal="center" wrapText="1"/>
    </xf>
    <xf numFmtId="2" fontId="0" fillId="0" borderId="0" xfId="0" applyNumberFormat="1" applyFill="1" applyBorder="1"/>
    <xf numFmtId="0" fontId="16" fillId="0" borderId="0" xfId="0" applyFont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NumberFormat="1" applyFill="1" applyBorder="1" applyAlignment="1">
      <alignment vertical="center"/>
    </xf>
    <xf numFmtId="2" fontId="0" fillId="0" borderId="1" xfId="0" applyNumberFormat="1" applyFill="1" applyBorder="1"/>
    <xf numFmtId="2" fontId="0" fillId="0" borderId="1" xfId="0" applyNumberFormat="1" applyBorder="1"/>
    <xf numFmtId="4" fontId="0" fillId="0" borderId="1" xfId="0" applyNumberFormat="1" applyFill="1" applyBorder="1"/>
    <xf numFmtId="0" fontId="0" fillId="0" borderId="1" xfId="0" applyNumberFormat="1" applyBorder="1"/>
    <xf numFmtId="0" fontId="0" fillId="0" borderId="1" xfId="0" applyNumberFormat="1" applyFill="1" applyBorder="1"/>
    <xf numFmtId="0" fontId="17" fillId="0" borderId="1" xfId="0" applyFont="1" applyBorder="1"/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B45" sqref="A1:XFD1048576"/>
    </sheetView>
  </sheetViews>
  <sheetFormatPr defaultRowHeight="14.4" x14ac:dyDescent="0.3"/>
  <cols>
    <col min="2" max="2" width="11.33203125" bestFit="1" customWidth="1"/>
    <col min="3" max="3" width="9.6640625" style="69" customWidth="1"/>
    <col min="4" max="4" width="37.44140625" customWidth="1"/>
    <col min="5" max="6" width="11" style="8" bestFit="1" customWidth="1"/>
    <col min="7" max="7" width="9.6640625" style="8" bestFit="1" customWidth="1"/>
    <col min="8" max="8" width="9.33203125" style="8" bestFit="1" customWidth="1"/>
    <col min="9" max="9" width="9.33203125" style="8" customWidth="1"/>
    <col min="10" max="10" width="11" style="8" bestFit="1" customWidth="1"/>
    <col min="11" max="12" width="9.33203125" style="8" bestFit="1" customWidth="1"/>
    <col min="13" max="13" width="26.88671875" style="8" customWidth="1"/>
    <col min="14" max="14" width="11.44140625" style="8" customWidth="1"/>
    <col min="15" max="15" width="11" style="25" bestFit="1" customWidth="1"/>
    <col min="16" max="16" width="36.44140625" customWidth="1"/>
  </cols>
  <sheetData>
    <row r="1" spans="1:15" x14ac:dyDescent="0.3">
      <c r="B1" s="17" t="s">
        <v>19</v>
      </c>
      <c r="D1" s="18"/>
      <c r="E1" s="19"/>
      <c r="G1" s="14" t="s">
        <v>20</v>
      </c>
      <c r="L1" s="15"/>
      <c r="M1" s="15"/>
    </row>
    <row r="2" spans="1:15" x14ac:dyDescent="0.3">
      <c r="B2" s="17" t="s">
        <v>21</v>
      </c>
      <c r="D2" s="18"/>
      <c r="E2" s="19"/>
      <c r="L2" s="15"/>
      <c r="M2" s="15"/>
    </row>
    <row r="3" spans="1:15" x14ac:dyDescent="0.3">
      <c r="B3" s="17" t="s">
        <v>98</v>
      </c>
      <c r="D3" s="18"/>
      <c r="E3" s="19"/>
      <c r="L3" s="15"/>
      <c r="M3" s="15"/>
    </row>
    <row r="4" spans="1:15" x14ac:dyDescent="0.3">
      <c r="B4" s="17" t="s">
        <v>22</v>
      </c>
      <c r="C4" s="69" t="s">
        <v>78</v>
      </c>
      <c r="D4" s="18" t="s">
        <v>23</v>
      </c>
      <c r="E4" s="20" t="s">
        <v>24</v>
      </c>
      <c r="F4" s="9" t="s">
        <v>25</v>
      </c>
      <c r="G4" s="9" t="s">
        <v>26</v>
      </c>
      <c r="H4" s="9" t="s">
        <v>27</v>
      </c>
      <c r="I4" s="9" t="s">
        <v>86</v>
      </c>
      <c r="J4" s="9" t="s">
        <v>128</v>
      </c>
      <c r="K4" s="9" t="s">
        <v>28</v>
      </c>
      <c r="L4" s="16" t="s">
        <v>118</v>
      </c>
      <c r="M4" s="21" t="s">
        <v>24</v>
      </c>
      <c r="N4" s="22"/>
    </row>
    <row r="5" spans="1:15" x14ac:dyDescent="0.3">
      <c r="A5" s="73"/>
      <c r="B5" s="72">
        <v>45016</v>
      </c>
      <c r="C5" s="90"/>
      <c r="D5" s="58" t="s">
        <v>99</v>
      </c>
      <c r="E5" s="23">
        <v>0.98</v>
      </c>
      <c r="F5" s="23"/>
      <c r="G5" s="23"/>
      <c r="H5" s="23"/>
      <c r="I5" s="23"/>
      <c r="J5" s="23"/>
      <c r="K5" s="23">
        <v>0.98</v>
      </c>
      <c r="L5" s="23"/>
      <c r="M5" s="67">
        <f t="shared" ref="M5:M42" si="0">SUM(F5:L5)</f>
        <v>0.98</v>
      </c>
    </row>
    <row r="6" spans="1:15" s="82" customFormat="1" x14ac:dyDescent="0.3">
      <c r="A6" s="83"/>
      <c r="B6" s="81">
        <v>45016</v>
      </c>
      <c r="C6" s="84"/>
      <c r="D6" s="85" t="s">
        <v>100</v>
      </c>
      <c r="E6" s="67">
        <v>56.53</v>
      </c>
      <c r="F6" s="67"/>
      <c r="G6" s="67"/>
      <c r="H6" s="67"/>
      <c r="I6" s="67"/>
      <c r="J6" s="67"/>
      <c r="K6" s="67">
        <v>56.53</v>
      </c>
      <c r="L6" s="67"/>
      <c r="M6" s="67">
        <f t="shared" si="0"/>
        <v>56.53</v>
      </c>
      <c r="N6" s="67"/>
      <c r="O6" s="86"/>
    </row>
    <row r="7" spans="1:15" s="82" customFormat="1" x14ac:dyDescent="0.3">
      <c r="A7" s="83"/>
      <c r="B7" s="72">
        <v>45044</v>
      </c>
      <c r="C7" s="90"/>
      <c r="D7" s="58" t="s">
        <v>100</v>
      </c>
      <c r="E7" s="23">
        <v>50.9</v>
      </c>
      <c r="F7" s="23"/>
      <c r="G7" s="23"/>
      <c r="H7" s="23"/>
      <c r="I7" s="23"/>
      <c r="J7" s="23"/>
      <c r="K7" s="23">
        <v>50.9</v>
      </c>
      <c r="L7" s="23"/>
      <c r="M7" s="67">
        <f t="shared" si="0"/>
        <v>50.9</v>
      </c>
      <c r="N7" s="67"/>
      <c r="O7" s="86"/>
    </row>
    <row r="8" spans="1:15" x14ac:dyDescent="0.3">
      <c r="A8" s="73"/>
      <c r="B8" s="72">
        <v>45044</v>
      </c>
      <c r="C8" s="90"/>
      <c r="D8" s="58" t="s">
        <v>99</v>
      </c>
      <c r="E8" s="23">
        <v>0.9</v>
      </c>
      <c r="F8" s="23"/>
      <c r="G8" s="23"/>
      <c r="H8" s="23"/>
      <c r="I8" s="23"/>
      <c r="J8" s="23"/>
      <c r="K8" s="23">
        <v>0.9</v>
      </c>
      <c r="L8" s="23"/>
      <c r="M8" s="67">
        <f t="shared" si="0"/>
        <v>0.9</v>
      </c>
    </row>
    <row r="9" spans="1:15" s="82" customFormat="1" x14ac:dyDescent="0.3">
      <c r="A9" s="83"/>
      <c r="B9" s="81">
        <v>45044</v>
      </c>
      <c r="C9" s="84"/>
      <c r="D9" s="85" t="s">
        <v>101</v>
      </c>
      <c r="E9" s="67">
        <v>7875</v>
      </c>
      <c r="F9" s="67">
        <v>7875</v>
      </c>
      <c r="G9" s="67"/>
      <c r="H9" s="67"/>
      <c r="I9" s="67"/>
      <c r="J9" s="67"/>
      <c r="K9" s="67"/>
      <c r="L9" s="67"/>
      <c r="M9" s="67">
        <f t="shared" si="0"/>
        <v>7875</v>
      </c>
      <c r="N9" s="67"/>
      <c r="O9" s="86"/>
    </row>
    <row r="10" spans="1:15" s="82" customFormat="1" x14ac:dyDescent="0.3">
      <c r="A10" s="83"/>
      <c r="B10" s="72">
        <v>45055</v>
      </c>
      <c r="C10" s="90"/>
      <c r="D10" s="58" t="s">
        <v>102</v>
      </c>
      <c r="E10" s="23">
        <v>250</v>
      </c>
      <c r="F10" s="23"/>
      <c r="G10" s="23"/>
      <c r="H10" s="23">
        <v>250</v>
      </c>
      <c r="I10" s="23"/>
      <c r="J10" s="23"/>
      <c r="K10" s="23"/>
      <c r="L10" s="23"/>
      <c r="M10" s="67">
        <f t="shared" si="0"/>
        <v>250</v>
      </c>
      <c r="N10" s="67"/>
      <c r="O10" s="86"/>
    </row>
    <row r="11" spans="1:15" x14ac:dyDescent="0.3">
      <c r="A11" s="73"/>
      <c r="B11" s="72">
        <v>45077</v>
      </c>
      <c r="C11" s="90"/>
      <c r="D11" s="58" t="s">
        <v>99</v>
      </c>
      <c r="E11" s="23">
        <v>1.1299999999999999</v>
      </c>
      <c r="F11" s="23"/>
      <c r="G11" s="23"/>
      <c r="H11" s="23"/>
      <c r="I11" s="23"/>
      <c r="J11" s="23"/>
      <c r="K11" s="23">
        <v>1.1299999999999999</v>
      </c>
      <c r="L11" s="23"/>
      <c r="M11" s="67">
        <f t="shared" si="0"/>
        <v>1.1299999999999999</v>
      </c>
    </row>
    <row r="12" spans="1:15" s="82" customFormat="1" x14ac:dyDescent="0.3">
      <c r="A12" s="83"/>
      <c r="B12" s="81">
        <v>45077</v>
      </c>
      <c r="C12" s="84"/>
      <c r="D12" s="85" t="s">
        <v>100</v>
      </c>
      <c r="E12" s="67">
        <v>64.2</v>
      </c>
      <c r="F12" s="67"/>
      <c r="G12" s="67"/>
      <c r="H12" s="67"/>
      <c r="I12" s="67"/>
      <c r="J12" s="67"/>
      <c r="K12" s="67">
        <v>64.2</v>
      </c>
      <c r="L12" s="67"/>
      <c r="M12" s="67">
        <f t="shared" si="0"/>
        <v>64.2</v>
      </c>
      <c r="N12" s="67"/>
      <c r="O12" s="86"/>
    </row>
    <row r="13" spans="1:15" s="82" customFormat="1" x14ac:dyDescent="0.3">
      <c r="A13" s="83"/>
      <c r="B13" s="72">
        <v>45107</v>
      </c>
      <c r="C13" s="90"/>
      <c r="D13" s="58" t="s">
        <v>100</v>
      </c>
      <c r="E13" s="23">
        <v>63.52</v>
      </c>
      <c r="F13" s="23"/>
      <c r="G13" s="23"/>
      <c r="H13" s="23"/>
      <c r="I13" s="23"/>
      <c r="J13" s="23"/>
      <c r="K13" s="23">
        <v>63.52</v>
      </c>
      <c r="L13" s="23"/>
      <c r="M13" s="67">
        <f t="shared" si="0"/>
        <v>63.52</v>
      </c>
      <c r="N13" s="67"/>
      <c r="O13" s="86"/>
    </row>
    <row r="14" spans="1:15" s="82" customFormat="1" x14ac:dyDescent="0.3">
      <c r="A14" s="83"/>
      <c r="B14" s="81">
        <v>45107</v>
      </c>
      <c r="C14" s="84"/>
      <c r="D14" s="85" t="s">
        <v>99</v>
      </c>
      <c r="E14" s="67">
        <v>1.1000000000000001</v>
      </c>
      <c r="F14" s="67"/>
      <c r="G14" s="67"/>
      <c r="H14" s="67"/>
      <c r="I14" s="67"/>
      <c r="J14" s="67"/>
      <c r="K14" s="67">
        <v>1.1000000000000001</v>
      </c>
      <c r="L14" s="67"/>
      <c r="M14" s="67">
        <f t="shared" si="0"/>
        <v>1.1000000000000001</v>
      </c>
      <c r="N14" s="67"/>
      <c r="O14" s="86"/>
    </row>
    <row r="15" spans="1:15" x14ac:dyDescent="0.3">
      <c r="A15" s="73"/>
      <c r="B15" s="72">
        <v>45138</v>
      </c>
      <c r="C15" s="90"/>
      <c r="D15" s="58" t="s">
        <v>99</v>
      </c>
      <c r="E15" s="23">
        <v>1.31</v>
      </c>
      <c r="F15" s="23"/>
      <c r="G15" s="23"/>
      <c r="H15" s="23"/>
      <c r="I15" s="23"/>
      <c r="J15" s="23"/>
      <c r="K15" s="23">
        <v>1.31</v>
      </c>
      <c r="L15" s="23"/>
      <c r="M15" s="67">
        <f t="shared" si="0"/>
        <v>1.31</v>
      </c>
    </row>
    <row r="16" spans="1:15" s="82" customFormat="1" x14ac:dyDescent="0.3">
      <c r="A16" s="83"/>
      <c r="B16" s="72">
        <v>45138</v>
      </c>
      <c r="C16" s="90"/>
      <c r="D16" s="58" t="s">
        <v>100</v>
      </c>
      <c r="E16" s="23">
        <v>97.69</v>
      </c>
      <c r="F16" s="23"/>
      <c r="G16" s="23"/>
      <c r="H16" s="23"/>
      <c r="I16" s="23"/>
      <c r="J16" s="23"/>
      <c r="K16" s="23">
        <v>97.69</v>
      </c>
      <c r="L16" s="23"/>
      <c r="M16" s="67">
        <f t="shared" si="0"/>
        <v>97.69</v>
      </c>
      <c r="N16" s="67"/>
      <c r="O16" s="86"/>
    </row>
    <row r="17" spans="1:15" x14ac:dyDescent="0.3">
      <c r="A17" s="73"/>
      <c r="B17" s="72">
        <v>45111</v>
      </c>
      <c r="C17" s="90"/>
      <c r="D17" s="58" t="s">
        <v>116</v>
      </c>
      <c r="E17" s="23">
        <v>10</v>
      </c>
      <c r="F17" s="23"/>
      <c r="G17" s="23"/>
      <c r="H17" s="23">
        <v>10</v>
      </c>
      <c r="I17" s="23"/>
      <c r="J17" s="23"/>
      <c r="K17" s="23"/>
      <c r="L17" s="23"/>
      <c r="M17" s="67">
        <f t="shared" si="0"/>
        <v>10</v>
      </c>
    </row>
    <row r="18" spans="1:15" s="82" customFormat="1" x14ac:dyDescent="0.3">
      <c r="A18" s="83"/>
      <c r="B18" s="72">
        <v>45113</v>
      </c>
      <c r="C18" s="90"/>
      <c r="D18" s="58" t="s">
        <v>117</v>
      </c>
      <c r="E18" s="23">
        <v>3500</v>
      </c>
      <c r="F18" s="23"/>
      <c r="G18" s="23"/>
      <c r="H18" s="23"/>
      <c r="I18" s="23"/>
      <c r="J18" s="23"/>
      <c r="K18" s="23"/>
      <c r="L18" s="23">
        <v>3500</v>
      </c>
      <c r="M18" s="67">
        <f t="shared" si="0"/>
        <v>3500</v>
      </c>
      <c r="N18" s="67"/>
      <c r="O18" s="86"/>
    </row>
    <row r="19" spans="1:15" s="82" customFormat="1" x14ac:dyDescent="0.3">
      <c r="A19" s="83"/>
      <c r="B19" s="81">
        <v>45125</v>
      </c>
      <c r="C19" s="84"/>
      <c r="D19" s="85" t="s">
        <v>119</v>
      </c>
      <c r="E19" s="67">
        <v>50</v>
      </c>
      <c r="F19" s="67"/>
      <c r="G19" s="67"/>
      <c r="H19" s="67"/>
      <c r="I19" s="67">
        <v>50</v>
      </c>
      <c r="J19" s="67"/>
      <c r="K19" s="67"/>
      <c r="L19" s="67"/>
      <c r="M19" s="67">
        <f t="shared" si="0"/>
        <v>50</v>
      </c>
      <c r="N19" s="67"/>
      <c r="O19" s="86"/>
    </row>
    <row r="20" spans="1:15" s="82" customFormat="1" x14ac:dyDescent="0.3">
      <c r="A20" s="83"/>
      <c r="B20" s="72">
        <v>45169</v>
      </c>
      <c r="C20" s="90"/>
      <c r="D20" s="58" t="s">
        <v>117</v>
      </c>
      <c r="E20" s="23">
        <v>6630</v>
      </c>
      <c r="F20" s="23"/>
      <c r="G20" s="23"/>
      <c r="H20" s="23"/>
      <c r="I20" s="23"/>
      <c r="J20" s="23"/>
      <c r="K20" s="23"/>
      <c r="L20" s="23">
        <v>6630</v>
      </c>
      <c r="M20" s="67">
        <f t="shared" si="0"/>
        <v>6630</v>
      </c>
      <c r="N20" s="67"/>
      <c r="O20" s="86"/>
    </row>
    <row r="21" spans="1:15" x14ac:dyDescent="0.3">
      <c r="A21" s="73"/>
      <c r="B21" s="72">
        <v>45169</v>
      </c>
      <c r="C21" s="90"/>
      <c r="D21" s="58" t="s">
        <v>120</v>
      </c>
      <c r="E21" s="23">
        <v>50</v>
      </c>
      <c r="F21" s="23"/>
      <c r="G21" s="23"/>
      <c r="H21" s="23"/>
      <c r="I21" s="23">
        <v>50</v>
      </c>
      <c r="J21" s="23"/>
      <c r="K21" s="23"/>
      <c r="L21" s="23"/>
      <c r="M21" s="67">
        <f t="shared" si="0"/>
        <v>50</v>
      </c>
    </row>
    <row r="22" spans="1:15" x14ac:dyDescent="0.3">
      <c r="A22" s="73"/>
      <c r="B22" s="72">
        <v>45169</v>
      </c>
      <c r="C22" s="90"/>
      <c r="D22" s="58" t="s">
        <v>100</v>
      </c>
      <c r="E22" s="23">
        <v>106.96</v>
      </c>
      <c r="F22" s="23"/>
      <c r="G22" s="23"/>
      <c r="H22" s="23"/>
      <c r="I22" s="23"/>
      <c r="J22" s="23"/>
      <c r="K22" s="23">
        <v>106.96</v>
      </c>
      <c r="L22" s="23"/>
      <c r="M22" s="67">
        <f t="shared" si="0"/>
        <v>106.96</v>
      </c>
    </row>
    <row r="23" spans="1:15" s="82" customFormat="1" x14ac:dyDescent="0.3">
      <c r="A23" s="83"/>
      <c r="B23" s="81">
        <v>45169</v>
      </c>
      <c r="C23" s="84"/>
      <c r="D23" s="85" t="s">
        <v>99</v>
      </c>
      <c r="E23" s="67">
        <v>1.39</v>
      </c>
      <c r="F23" s="67"/>
      <c r="G23" s="67"/>
      <c r="H23" s="67"/>
      <c r="I23" s="67"/>
      <c r="J23" s="67"/>
      <c r="K23" s="67">
        <v>1.39</v>
      </c>
      <c r="L23" s="67"/>
      <c r="M23" s="67">
        <f t="shared" si="0"/>
        <v>1.39</v>
      </c>
      <c r="N23" s="67"/>
      <c r="O23" s="86"/>
    </row>
    <row r="24" spans="1:15" s="71" customFormat="1" x14ac:dyDescent="0.3">
      <c r="A24" s="73"/>
      <c r="B24" s="72">
        <v>45198</v>
      </c>
      <c r="C24" s="90"/>
      <c r="D24" s="58" t="s">
        <v>101</v>
      </c>
      <c r="E24" s="23">
        <v>7875</v>
      </c>
      <c r="F24" s="23">
        <v>7875</v>
      </c>
      <c r="G24" s="23"/>
      <c r="H24" s="23"/>
      <c r="I24" s="23"/>
      <c r="J24" s="23"/>
      <c r="K24" s="23"/>
      <c r="L24" s="23"/>
      <c r="M24" s="67">
        <f t="shared" si="0"/>
        <v>7875</v>
      </c>
      <c r="N24" s="23"/>
      <c r="O24" s="26"/>
    </row>
    <row r="25" spans="1:15" x14ac:dyDescent="0.3">
      <c r="A25" s="73"/>
      <c r="B25" s="72">
        <v>45198</v>
      </c>
      <c r="C25" s="90"/>
      <c r="D25" s="58" t="s">
        <v>100</v>
      </c>
      <c r="E25" s="23">
        <v>104.1</v>
      </c>
      <c r="F25" s="23"/>
      <c r="G25" s="23"/>
      <c r="H25" s="23"/>
      <c r="I25" s="23"/>
      <c r="J25" s="23"/>
      <c r="K25" s="23">
        <v>104.1</v>
      </c>
      <c r="L25" s="23"/>
      <c r="M25" s="67">
        <f t="shared" si="0"/>
        <v>104.1</v>
      </c>
    </row>
    <row r="26" spans="1:15" s="82" customFormat="1" ht="14.4" customHeight="1" x14ac:dyDescent="0.3">
      <c r="A26" s="83"/>
      <c r="B26" s="81">
        <v>45198</v>
      </c>
      <c r="C26" s="84"/>
      <c r="D26" s="85" t="s">
        <v>99</v>
      </c>
      <c r="E26" s="67">
        <v>1.34</v>
      </c>
      <c r="F26" s="67"/>
      <c r="G26" s="67"/>
      <c r="H26" s="67"/>
      <c r="I26" s="67"/>
      <c r="J26" s="67"/>
      <c r="K26" s="67">
        <v>1.34</v>
      </c>
      <c r="L26" s="67"/>
      <c r="M26" s="67">
        <f t="shared" si="0"/>
        <v>1.34</v>
      </c>
      <c r="N26" s="67"/>
      <c r="O26" s="86"/>
    </row>
    <row r="27" spans="1:15" x14ac:dyDescent="0.3">
      <c r="A27" s="73"/>
      <c r="B27" s="72">
        <v>45230</v>
      </c>
      <c r="C27" s="90"/>
      <c r="D27" s="58" t="s">
        <v>99</v>
      </c>
      <c r="E27" s="23">
        <v>0.14000000000000001</v>
      </c>
      <c r="F27" s="23"/>
      <c r="G27" s="23"/>
      <c r="H27" s="23"/>
      <c r="I27" s="23"/>
      <c r="J27" s="23"/>
      <c r="K27" s="23">
        <v>0.14000000000000001</v>
      </c>
      <c r="L27" s="23"/>
      <c r="M27" s="67">
        <f t="shared" si="0"/>
        <v>0.14000000000000001</v>
      </c>
    </row>
    <row r="28" spans="1:15" s="82" customFormat="1" x14ac:dyDescent="0.3">
      <c r="A28" s="83"/>
      <c r="B28" s="81">
        <v>45230</v>
      </c>
      <c r="C28" s="84"/>
      <c r="D28" s="85" t="s">
        <v>100</v>
      </c>
      <c r="E28" s="67">
        <v>115.16</v>
      </c>
      <c r="F28" s="67"/>
      <c r="G28" s="67"/>
      <c r="H28" s="67"/>
      <c r="I28" s="67"/>
      <c r="J28" s="67"/>
      <c r="K28" s="67">
        <v>115.16</v>
      </c>
      <c r="L28" s="67"/>
      <c r="M28" s="67">
        <f t="shared" si="0"/>
        <v>115.16</v>
      </c>
      <c r="N28" s="67"/>
      <c r="O28" s="86"/>
    </row>
    <row r="29" spans="1:15" s="82" customFormat="1" x14ac:dyDescent="0.3">
      <c r="A29" s="83"/>
      <c r="B29" s="72">
        <v>45232</v>
      </c>
      <c r="C29" s="90"/>
      <c r="D29" s="58" t="s">
        <v>127</v>
      </c>
      <c r="E29" s="23">
        <v>50</v>
      </c>
      <c r="F29" s="23"/>
      <c r="G29" s="23"/>
      <c r="H29" s="23"/>
      <c r="I29" s="23">
        <v>50</v>
      </c>
      <c r="J29" s="23"/>
      <c r="K29" s="23"/>
      <c r="L29" s="23"/>
      <c r="M29" s="67">
        <f t="shared" si="0"/>
        <v>50</v>
      </c>
      <c r="N29" s="67"/>
      <c r="O29" s="86"/>
    </row>
    <row r="30" spans="1:15" s="82" customFormat="1" x14ac:dyDescent="0.3">
      <c r="A30" s="83"/>
      <c r="B30" s="72">
        <v>45250</v>
      </c>
      <c r="C30" s="90"/>
      <c r="D30" s="58" t="s">
        <v>115</v>
      </c>
      <c r="E30" s="23">
        <v>230.84</v>
      </c>
      <c r="F30" s="23"/>
      <c r="G30" s="23"/>
      <c r="H30" s="23"/>
      <c r="I30" s="23"/>
      <c r="J30" s="23">
        <v>230.84</v>
      </c>
      <c r="K30" s="23"/>
      <c r="L30" s="23"/>
      <c r="M30" s="67">
        <f t="shared" si="0"/>
        <v>230.84</v>
      </c>
      <c r="N30" s="67"/>
      <c r="O30" s="86"/>
    </row>
    <row r="31" spans="1:15" s="82" customFormat="1" x14ac:dyDescent="0.3">
      <c r="A31" s="83"/>
      <c r="B31" s="81">
        <v>45260</v>
      </c>
      <c r="C31" s="84"/>
      <c r="D31" s="85" t="s">
        <v>100</v>
      </c>
      <c r="E31" s="67">
        <v>21.9</v>
      </c>
      <c r="F31" s="67"/>
      <c r="G31" s="67"/>
      <c r="H31" s="67"/>
      <c r="I31" s="67"/>
      <c r="J31" s="67"/>
      <c r="K31" s="67">
        <v>21.9</v>
      </c>
      <c r="L31" s="67"/>
      <c r="M31" s="67">
        <f t="shared" si="0"/>
        <v>21.9</v>
      </c>
      <c r="N31" s="67"/>
      <c r="O31" s="86"/>
    </row>
    <row r="32" spans="1:15" x14ac:dyDescent="0.3">
      <c r="A32" s="73"/>
      <c r="B32" s="72">
        <v>45289</v>
      </c>
      <c r="C32" s="90"/>
      <c r="D32" s="58" t="s">
        <v>100</v>
      </c>
      <c r="E32" s="23">
        <v>0.35</v>
      </c>
      <c r="F32" s="23"/>
      <c r="G32" s="23"/>
      <c r="H32" s="23"/>
      <c r="I32" s="23"/>
      <c r="J32" s="23"/>
      <c r="K32" s="23">
        <v>0.35</v>
      </c>
      <c r="L32" s="23"/>
      <c r="M32" s="67">
        <f t="shared" si="0"/>
        <v>0.35</v>
      </c>
    </row>
    <row r="33" spans="1:16" s="82" customFormat="1" x14ac:dyDescent="0.3">
      <c r="A33" s="83"/>
      <c r="B33" s="72">
        <v>45322</v>
      </c>
      <c r="C33" s="90"/>
      <c r="D33" s="58" t="s">
        <v>100</v>
      </c>
      <c r="E33" s="23">
        <v>0.4</v>
      </c>
      <c r="F33" s="23"/>
      <c r="G33" s="23"/>
      <c r="H33" s="23"/>
      <c r="I33" s="23"/>
      <c r="J33" s="23"/>
      <c r="K33" s="23">
        <v>0.4</v>
      </c>
      <c r="L33" s="23"/>
      <c r="M33" s="67">
        <f t="shared" si="0"/>
        <v>0.4</v>
      </c>
      <c r="N33" s="67"/>
      <c r="O33" s="86"/>
    </row>
    <row r="34" spans="1:16" x14ac:dyDescent="0.3">
      <c r="A34" s="73"/>
      <c r="B34" s="72">
        <v>45351</v>
      </c>
      <c r="C34" s="90"/>
      <c r="D34" s="58" t="s">
        <v>100</v>
      </c>
      <c r="E34" s="23">
        <v>0.35</v>
      </c>
      <c r="F34" s="23"/>
      <c r="G34" s="23"/>
      <c r="H34" s="23"/>
      <c r="I34" s="23"/>
      <c r="J34" s="23"/>
      <c r="K34" s="23">
        <v>0.35</v>
      </c>
      <c r="L34" s="23"/>
      <c r="M34" s="67">
        <f t="shared" si="0"/>
        <v>0.35</v>
      </c>
    </row>
    <row r="35" spans="1:16" s="82" customFormat="1" x14ac:dyDescent="0.3">
      <c r="A35" s="83"/>
      <c r="B35" s="72">
        <v>45379</v>
      </c>
      <c r="C35" s="90"/>
      <c r="D35" s="58" t="s">
        <v>100</v>
      </c>
      <c r="E35" s="23">
        <v>0.34</v>
      </c>
      <c r="F35" s="23"/>
      <c r="G35" s="23"/>
      <c r="H35" s="23"/>
      <c r="I35" s="23"/>
      <c r="J35" s="23"/>
      <c r="K35" s="23">
        <v>0.34</v>
      </c>
      <c r="L35" s="23"/>
      <c r="M35" s="67">
        <f t="shared" si="0"/>
        <v>0.34</v>
      </c>
      <c r="N35" s="67"/>
      <c r="O35" s="86"/>
    </row>
    <row r="36" spans="1:16" x14ac:dyDescent="0.3">
      <c r="A36" s="73"/>
      <c r="B36" s="72"/>
      <c r="C36" s="90"/>
      <c r="D36" s="58"/>
      <c r="E36" s="23"/>
      <c r="F36" s="23"/>
      <c r="G36" s="23"/>
      <c r="H36" s="23"/>
      <c r="I36" s="23"/>
      <c r="J36" s="23"/>
      <c r="K36" s="23"/>
      <c r="L36" s="23"/>
      <c r="M36" s="67">
        <f t="shared" si="0"/>
        <v>0</v>
      </c>
    </row>
    <row r="37" spans="1:16" x14ac:dyDescent="0.3">
      <c r="A37" s="73"/>
      <c r="B37" s="72"/>
      <c r="C37" s="90"/>
      <c r="D37" s="58"/>
      <c r="E37" s="23"/>
      <c r="F37" s="23"/>
      <c r="G37" s="23"/>
      <c r="H37" s="23"/>
      <c r="I37" s="23"/>
      <c r="J37" s="23"/>
      <c r="K37" s="23"/>
      <c r="L37" s="23"/>
      <c r="M37" s="67">
        <f t="shared" si="0"/>
        <v>0</v>
      </c>
    </row>
    <row r="38" spans="1:16" x14ac:dyDescent="0.3">
      <c r="A38" s="73"/>
      <c r="B38" s="72"/>
      <c r="C38" s="90"/>
      <c r="D38" s="58"/>
      <c r="E38" s="23"/>
      <c r="F38" s="23"/>
      <c r="G38" s="23"/>
      <c r="H38" s="23"/>
      <c r="I38" s="23"/>
      <c r="J38" s="23"/>
      <c r="K38" s="23"/>
      <c r="L38" s="23"/>
      <c r="M38" s="67"/>
    </row>
    <row r="39" spans="1:16" x14ac:dyDescent="0.3">
      <c r="A39" s="73"/>
      <c r="B39" s="66"/>
      <c r="D39" s="58"/>
      <c r="M39" s="67"/>
    </row>
    <row r="40" spans="1:16" x14ac:dyDescent="0.3">
      <c r="A40" s="73"/>
      <c r="B40" s="66"/>
      <c r="D40" s="58"/>
      <c r="M40" s="67">
        <f t="shared" si="0"/>
        <v>0</v>
      </c>
    </row>
    <row r="41" spans="1:16" x14ac:dyDescent="0.3">
      <c r="A41" s="73"/>
      <c r="B41" s="66"/>
      <c r="D41" s="58"/>
      <c r="M41" s="67">
        <f t="shared" si="0"/>
        <v>0</v>
      </c>
    </row>
    <row r="42" spans="1:16" x14ac:dyDescent="0.3">
      <c r="A42" s="73"/>
      <c r="B42" s="66"/>
      <c r="D42" s="58"/>
      <c r="M42" s="67">
        <f t="shared" si="0"/>
        <v>0</v>
      </c>
    </row>
    <row r="43" spans="1:16" x14ac:dyDescent="0.3">
      <c r="A43" s="73"/>
      <c r="B43" s="66"/>
      <c r="D43" s="58"/>
      <c r="M43" s="23"/>
    </row>
    <row r="44" spans="1:16" s="26" customFormat="1" ht="17.25" customHeight="1" x14ac:dyDescent="0.3">
      <c r="B44" s="57"/>
      <c r="C44" s="68"/>
      <c r="D44" s="58"/>
      <c r="E44" s="30">
        <f>SUM(E5:E43)</f>
        <v>27211.53</v>
      </c>
      <c r="F44" s="30">
        <f>SUM(F5:F43)</f>
        <v>15750</v>
      </c>
      <c r="G44" s="30">
        <f>SUM(G5:G43)</f>
        <v>0</v>
      </c>
      <c r="H44" s="30">
        <f>SUM(H5:H43)</f>
        <v>260</v>
      </c>
      <c r="I44" s="30">
        <f>SUM(I5:I43)</f>
        <v>150</v>
      </c>
      <c r="J44" s="30">
        <v>2685.78</v>
      </c>
      <c r="K44" s="30">
        <f>SUM(K5:K43)</f>
        <v>690.68999999999994</v>
      </c>
      <c r="L44" s="30">
        <f>SUM(L5:L43)</f>
        <v>10130</v>
      </c>
      <c r="M44" s="67">
        <f>SUM(M5:M43)</f>
        <v>27211.53</v>
      </c>
      <c r="N44" s="30"/>
      <c r="O44" s="30"/>
      <c r="P44" s="30"/>
    </row>
    <row r="50" spans="9:9" customFormat="1" x14ac:dyDescent="0.3">
      <c r="I50" s="67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N9" sqref="N9"/>
    </sheetView>
  </sheetViews>
  <sheetFormatPr defaultRowHeight="14.4" x14ac:dyDescent="0.3"/>
  <cols>
    <col min="1" max="1" width="33.44140625" customWidth="1"/>
    <col min="2" max="2" width="9.33203125" style="55" bestFit="1" customWidth="1"/>
    <col min="3" max="3" width="11.88671875" style="56" bestFit="1" customWidth="1"/>
    <col min="4" max="4" width="9.33203125" bestFit="1" customWidth="1"/>
  </cols>
  <sheetData>
    <row r="1" spans="1:7" x14ac:dyDescent="0.3">
      <c r="A1" s="31" t="s">
        <v>31</v>
      </c>
      <c r="B1" s="32"/>
      <c r="C1" s="34"/>
      <c r="D1" s="33"/>
    </row>
    <row r="2" spans="1:7" x14ac:dyDescent="0.3">
      <c r="A2" s="35"/>
      <c r="B2" s="36" t="s">
        <v>32</v>
      </c>
      <c r="C2" s="36" t="s">
        <v>32</v>
      </c>
      <c r="D2" s="35" t="s">
        <v>32</v>
      </c>
      <c r="E2" t="s">
        <v>32</v>
      </c>
      <c r="F2" t="s">
        <v>71</v>
      </c>
      <c r="G2" t="s">
        <v>73</v>
      </c>
    </row>
    <row r="3" spans="1:7" x14ac:dyDescent="0.3">
      <c r="A3" s="38" t="s">
        <v>33</v>
      </c>
      <c r="B3" s="39" t="s">
        <v>34</v>
      </c>
      <c r="C3" s="37" t="s">
        <v>35</v>
      </c>
      <c r="D3" s="35" t="s">
        <v>36</v>
      </c>
      <c r="E3" t="s">
        <v>37</v>
      </c>
      <c r="F3" t="s">
        <v>72</v>
      </c>
      <c r="G3" t="s">
        <v>72</v>
      </c>
    </row>
    <row r="4" spans="1:7" x14ac:dyDescent="0.3">
      <c r="A4" s="42"/>
      <c r="B4" s="32"/>
      <c r="C4" s="34"/>
      <c r="D4" s="33"/>
    </row>
    <row r="5" spans="1:7" x14ac:dyDescent="0.3">
      <c r="A5" s="33" t="s">
        <v>38</v>
      </c>
      <c r="B5" s="32">
        <v>1017</v>
      </c>
      <c r="C5" s="34">
        <v>1033</v>
      </c>
      <c r="D5" s="32">
        <v>1049</v>
      </c>
    </row>
    <row r="6" spans="1:7" x14ac:dyDescent="0.3">
      <c r="A6" s="33" t="s">
        <v>39</v>
      </c>
      <c r="B6" s="34">
        <v>4007</v>
      </c>
      <c r="C6" s="34">
        <v>3637</v>
      </c>
      <c r="D6" s="34">
        <v>4055</v>
      </c>
    </row>
    <row r="7" spans="1:7" x14ac:dyDescent="0.3">
      <c r="A7" s="33" t="s">
        <v>40</v>
      </c>
      <c r="B7" s="34">
        <v>1980</v>
      </c>
      <c r="C7" s="34">
        <v>1002</v>
      </c>
      <c r="D7" s="34">
        <v>2835</v>
      </c>
    </row>
    <row r="8" spans="1:7" x14ac:dyDescent="0.3">
      <c r="A8" s="33" t="s">
        <v>41</v>
      </c>
      <c r="B8" s="34">
        <v>1248</v>
      </c>
      <c r="C8" s="34">
        <v>819</v>
      </c>
      <c r="D8" s="34">
        <v>1526</v>
      </c>
    </row>
    <row r="9" spans="1:7" x14ac:dyDescent="0.3">
      <c r="A9" s="33" t="s">
        <v>42</v>
      </c>
      <c r="B9" s="34">
        <v>100</v>
      </c>
      <c r="C9" s="34">
        <v>60</v>
      </c>
      <c r="D9" s="34">
        <v>132</v>
      </c>
    </row>
    <row r="10" spans="1:7" x14ac:dyDescent="0.3">
      <c r="A10" s="33" t="s">
        <v>43</v>
      </c>
      <c r="B10" s="34">
        <v>293</v>
      </c>
      <c r="C10" s="34">
        <v>45</v>
      </c>
      <c r="D10" s="34">
        <v>59</v>
      </c>
    </row>
    <row r="11" spans="1:7" x14ac:dyDescent="0.3">
      <c r="A11" s="33" t="s">
        <v>44</v>
      </c>
      <c r="B11" s="32">
        <v>344</v>
      </c>
      <c r="C11" s="34">
        <v>99</v>
      </c>
      <c r="D11" s="34">
        <v>91</v>
      </c>
    </row>
    <row r="12" spans="1:7" x14ac:dyDescent="0.3">
      <c r="A12" s="43" t="s">
        <v>45</v>
      </c>
      <c r="B12" s="32"/>
      <c r="C12" s="34"/>
      <c r="D12" s="33"/>
    </row>
    <row r="13" spans="1:7" x14ac:dyDescent="0.3">
      <c r="A13" s="32" t="s">
        <v>46</v>
      </c>
      <c r="B13" s="34">
        <v>379</v>
      </c>
      <c r="C13" s="34">
        <v>256</v>
      </c>
      <c r="D13" s="34">
        <v>169</v>
      </c>
    </row>
    <row r="14" spans="1:7" x14ac:dyDescent="0.3">
      <c r="A14" s="32" t="s">
        <v>47</v>
      </c>
      <c r="B14" s="34">
        <v>658</v>
      </c>
      <c r="C14" s="34">
        <v>256</v>
      </c>
      <c r="D14" s="34">
        <v>1200</v>
      </c>
    </row>
    <row r="15" spans="1:7" x14ac:dyDescent="0.3">
      <c r="A15" s="32" t="s">
        <v>48</v>
      </c>
      <c r="B15" s="34"/>
      <c r="C15" s="34">
        <v>355</v>
      </c>
      <c r="D15" s="34">
        <v>0</v>
      </c>
    </row>
    <row r="16" spans="1:7" x14ac:dyDescent="0.3">
      <c r="A16" s="33" t="s">
        <v>49</v>
      </c>
      <c r="B16" s="32"/>
      <c r="C16" s="34"/>
      <c r="D16" s="34">
        <v>50</v>
      </c>
    </row>
    <row r="17" spans="1:6" x14ac:dyDescent="0.3">
      <c r="A17" s="33" t="s">
        <v>50</v>
      </c>
      <c r="B17" s="34">
        <v>1500</v>
      </c>
      <c r="C17" s="34">
        <v>1200</v>
      </c>
      <c r="D17" s="34">
        <v>1100</v>
      </c>
    </row>
    <row r="18" spans="1:6" x14ac:dyDescent="0.3">
      <c r="A18" s="33" t="s">
        <v>51</v>
      </c>
      <c r="B18" s="32"/>
      <c r="C18" s="34"/>
      <c r="D18" s="33"/>
    </row>
    <row r="19" spans="1:6" x14ac:dyDescent="0.3">
      <c r="A19" s="33" t="s">
        <v>52</v>
      </c>
      <c r="B19" s="34">
        <v>254</v>
      </c>
      <c r="C19" s="34">
        <v>258</v>
      </c>
      <c r="D19" s="34">
        <v>260</v>
      </c>
    </row>
    <row r="20" spans="1:6" x14ac:dyDescent="0.3">
      <c r="A20" s="33" t="s">
        <v>53</v>
      </c>
      <c r="B20" s="32"/>
      <c r="C20" s="34"/>
      <c r="D20" s="34">
        <v>0</v>
      </c>
    </row>
    <row r="21" spans="1:6" x14ac:dyDescent="0.3">
      <c r="A21" s="33" t="s">
        <v>54</v>
      </c>
      <c r="B21" s="34">
        <v>100</v>
      </c>
      <c r="C21" s="34"/>
      <c r="D21" s="34">
        <v>49</v>
      </c>
    </row>
    <row r="22" spans="1:6" x14ac:dyDescent="0.3">
      <c r="A22" s="33" t="s">
        <v>11</v>
      </c>
      <c r="B22" s="34">
        <v>100</v>
      </c>
      <c r="C22" s="34">
        <v>100</v>
      </c>
      <c r="D22" s="34">
        <v>100</v>
      </c>
    </row>
    <row r="23" spans="1:6" x14ac:dyDescent="0.3">
      <c r="A23" s="33" t="s">
        <v>55</v>
      </c>
      <c r="B23" s="32"/>
      <c r="C23" s="34"/>
      <c r="D23" s="34">
        <v>0</v>
      </c>
    </row>
    <row r="24" spans="1:6" x14ac:dyDescent="0.3">
      <c r="A24" s="33"/>
      <c r="B24" s="32"/>
      <c r="C24" s="34"/>
      <c r="D24" s="33"/>
    </row>
    <row r="25" spans="1:6" ht="15" thickBot="1" x14ac:dyDescent="0.35">
      <c r="A25" s="33" t="s">
        <v>56</v>
      </c>
      <c r="B25" s="44">
        <f>SUM(B5:B23)</f>
        <v>11980</v>
      </c>
      <c r="C25" s="45">
        <f>SUM(C5:C23)</f>
        <v>9120</v>
      </c>
      <c r="D25" s="44">
        <f>SUM(D5:D23)</f>
        <v>12675</v>
      </c>
    </row>
    <row r="26" spans="1:6" ht="15" thickTop="1" x14ac:dyDescent="0.3">
      <c r="A26" s="46"/>
      <c r="B26" s="47"/>
      <c r="C26" s="48" t="s">
        <v>57</v>
      </c>
      <c r="D26" s="46"/>
    </row>
    <row r="27" spans="1:6" x14ac:dyDescent="0.3">
      <c r="A27" s="49" t="s">
        <v>58</v>
      </c>
      <c r="B27" s="41" t="s">
        <v>59</v>
      </c>
      <c r="C27" s="37" t="s">
        <v>60</v>
      </c>
      <c r="D27" s="40" t="s">
        <v>61</v>
      </c>
      <c r="E27" t="s">
        <v>62</v>
      </c>
      <c r="F27" t="s">
        <v>74</v>
      </c>
    </row>
    <row r="28" spans="1:6" x14ac:dyDescent="0.3">
      <c r="A28" s="33" t="s">
        <v>63</v>
      </c>
      <c r="B28" s="32"/>
      <c r="C28" s="34"/>
      <c r="D28" s="33">
        <v>250</v>
      </c>
    </row>
    <row r="29" spans="1:6" x14ac:dyDescent="0.3">
      <c r="A29" s="33" t="s">
        <v>64</v>
      </c>
      <c r="B29" s="32"/>
      <c r="C29" s="34"/>
      <c r="D29" s="33"/>
    </row>
    <row r="30" spans="1:6" x14ac:dyDescent="0.3">
      <c r="A30" s="50" t="s">
        <v>65</v>
      </c>
      <c r="B30" s="51">
        <v>13436</v>
      </c>
      <c r="C30" s="52">
        <v>13953</v>
      </c>
      <c r="D30" s="33">
        <v>13906</v>
      </c>
    </row>
    <row r="31" spans="1:6" x14ac:dyDescent="0.3">
      <c r="A31" s="53" t="s">
        <v>66</v>
      </c>
      <c r="B31" s="47">
        <v>12248</v>
      </c>
      <c r="C31" s="48">
        <v>12781</v>
      </c>
      <c r="D31" s="33">
        <v>12961</v>
      </c>
    </row>
    <row r="32" spans="1:6" x14ac:dyDescent="0.3">
      <c r="A32" s="46" t="s">
        <v>67</v>
      </c>
      <c r="B32" s="47">
        <v>1188</v>
      </c>
      <c r="C32" s="48">
        <v>1172</v>
      </c>
      <c r="D32" s="33">
        <v>945</v>
      </c>
    </row>
    <row r="33" spans="1:4" x14ac:dyDescent="0.3">
      <c r="A33" s="54" t="s">
        <v>68</v>
      </c>
      <c r="B33" s="32"/>
      <c r="C33" s="34"/>
      <c r="D33" s="33"/>
    </row>
    <row r="34" spans="1:4" x14ac:dyDescent="0.3">
      <c r="A34" s="33" t="s">
        <v>69</v>
      </c>
      <c r="B34" s="32"/>
      <c r="C34" s="34"/>
      <c r="D34" s="33"/>
    </row>
    <row r="35" spans="1:4" x14ac:dyDescent="0.3">
      <c r="A35" s="33" t="s">
        <v>70</v>
      </c>
      <c r="B35" s="32"/>
      <c r="C35" s="34"/>
      <c r="D35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"/>
  <sheetViews>
    <sheetView zoomScale="85" zoomScaleNormal="85" workbookViewId="0">
      <pane xSplit="4" ySplit="3" topLeftCell="E46" activePane="bottomRight" state="frozen"/>
      <selection pane="topRight" activeCell="F1" sqref="F1"/>
      <selection pane="bottomLeft" activeCell="A8" sqref="A8"/>
      <selection pane="bottomRight" activeCell="J120" sqref="A1:XFD1048576"/>
    </sheetView>
  </sheetViews>
  <sheetFormatPr defaultRowHeight="14.4" x14ac:dyDescent="0.3"/>
  <cols>
    <col min="1" max="1" width="11.6640625" style="60" customWidth="1"/>
    <col min="2" max="2" width="9.6640625" bestFit="1" customWidth="1"/>
    <col min="3" max="3" width="10.6640625" bestFit="1" customWidth="1"/>
    <col min="4" max="4" width="30.109375" style="4" customWidth="1"/>
    <col min="5" max="5" width="9.109375" style="7"/>
    <col min="6" max="6" width="9.109375" style="77"/>
    <col min="7" max="7" width="9.88671875" style="77" bestFit="1" customWidth="1"/>
    <col min="8" max="19" width="9.109375" style="8"/>
    <col min="20" max="20" width="9.109375" style="24"/>
    <col min="21" max="26" width="9.109375" style="8"/>
  </cols>
  <sheetData>
    <row r="1" spans="1:26" ht="28.8" x14ac:dyDescent="0.3">
      <c r="B1" t="s">
        <v>76</v>
      </c>
      <c r="C1" s="5"/>
      <c r="D1" s="1" t="s">
        <v>94</v>
      </c>
      <c r="E1" s="6"/>
      <c r="F1" s="76"/>
      <c r="G1" s="76"/>
      <c r="H1" s="11"/>
      <c r="I1" s="11"/>
    </row>
    <row r="2" spans="1:26" ht="28.8" x14ac:dyDescent="0.3">
      <c r="C2" s="2"/>
      <c r="D2" s="10" t="s">
        <v>18</v>
      </c>
      <c r="F2" s="87"/>
    </row>
    <row r="3" spans="1:26" s="4" customFormat="1" ht="55.2" x14ac:dyDescent="0.3">
      <c r="A3" s="60" t="s">
        <v>77</v>
      </c>
      <c r="B3" s="4" t="s">
        <v>29</v>
      </c>
      <c r="C3" s="2" t="s">
        <v>22</v>
      </c>
      <c r="D3" s="1" t="s">
        <v>0</v>
      </c>
      <c r="E3" s="3" t="s">
        <v>1</v>
      </c>
      <c r="F3" s="88" t="s">
        <v>2</v>
      </c>
      <c r="G3" s="78" t="s">
        <v>3</v>
      </c>
      <c r="H3" s="12" t="s">
        <v>4</v>
      </c>
      <c r="I3" s="12" t="s">
        <v>87</v>
      </c>
      <c r="J3" s="12" t="s">
        <v>5</v>
      </c>
      <c r="K3" s="12" t="s">
        <v>6</v>
      </c>
      <c r="L3" s="12" t="s">
        <v>30</v>
      </c>
      <c r="M3" s="12" t="s">
        <v>86</v>
      </c>
      <c r="N3" s="12" t="s">
        <v>7</v>
      </c>
      <c r="O3" s="12" t="s">
        <v>75</v>
      </c>
      <c r="P3" s="12" t="s">
        <v>8</v>
      </c>
      <c r="Q3" s="12" t="s">
        <v>9</v>
      </c>
      <c r="R3" s="12" t="s">
        <v>10</v>
      </c>
      <c r="S3" s="12" t="s">
        <v>11</v>
      </c>
      <c r="T3" s="59" t="s">
        <v>84</v>
      </c>
      <c r="U3" s="12" t="s">
        <v>12</v>
      </c>
      <c r="V3" s="12" t="s">
        <v>13</v>
      </c>
      <c r="W3" s="12" t="s">
        <v>14</v>
      </c>
      <c r="X3" s="12" t="s">
        <v>15</v>
      </c>
      <c r="Y3" s="12" t="s">
        <v>16</v>
      </c>
      <c r="Z3" s="13" t="s">
        <v>17</v>
      </c>
    </row>
    <row r="4" spans="1:26" s="71" customFormat="1" x14ac:dyDescent="0.3">
      <c r="A4" s="70"/>
      <c r="B4" s="74" t="s">
        <v>103</v>
      </c>
      <c r="C4" s="72">
        <v>45019</v>
      </c>
      <c r="D4" s="27" t="s">
        <v>95</v>
      </c>
      <c r="E4" s="80">
        <v>1404</v>
      </c>
      <c r="F4" s="89">
        <v>177</v>
      </c>
      <c r="G4" s="79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0"/>
      <c r="U4" s="23"/>
      <c r="V4" s="23"/>
      <c r="W4" s="23"/>
      <c r="X4" s="23"/>
      <c r="Y4" s="23"/>
      <c r="Z4" s="23">
        <v>177</v>
      </c>
    </row>
    <row r="5" spans="1:26" s="71" customFormat="1" x14ac:dyDescent="0.3">
      <c r="A5" s="70"/>
      <c r="B5" s="74" t="s">
        <v>103</v>
      </c>
      <c r="C5" s="72">
        <v>45019</v>
      </c>
      <c r="D5" s="27" t="s">
        <v>85</v>
      </c>
      <c r="E5" s="80">
        <v>1405</v>
      </c>
      <c r="F5" s="89">
        <v>195</v>
      </c>
      <c r="G5" s="79"/>
      <c r="H5" s="23"/>
      <c r="I5" s="23"/>
      <c r="J5" s="23"/>
      <c r="K5" s="23"/>
      <c r="L5" s="23"/>
      <c r="M5" s="23"/>
      <c r="N5" s="23">
        <v>195</v>
      </c>
      <c r="O5" s="23"/>
      <c r="P5" s="23"/>
      <c r="Q5" s="23"/>
      <c r="R5" s="23"/>
      <c r="S5" s="23"/>
      <c r="T5" s="30"/>
      <c r="U5" s="23"/>
      <c r="V5" s="23"/>
      <c r="W5" s="23"/>
      <c r="X5" s="23"/>
      <c r="Y5" s="23"/>
      <c r="Z5" s="23">
        <f t="shared" ref="Z5:Z44" si="0">SUM(G5:Y5)</f>
        <v>195</v>
      </c>
    </row>
    <row r="6" spans="1:26" s="71" customFormat="1" x14ac:dyDescent="0.3">
      <c r="A6" s="70"/>
      <c r="B6" s="74" t="s">
        <v>103</v>
      </c>
      <c r="C6" s="72">
        <v>45019</v>
      </c>
      <c r="D6" s="27" t="s">
        <v>90</v>
      </c>
      <c r="E6" s="80">
        <v>1406</v>
      </c>
      <c r="F6" s="89">
        <v>119.4</v>
      </c>
      <c r="G6" s="79"/>
      <c r="H6" s="23"/>
      <c r="I6" s="23"/>
      <c r="J6" s="23"/>
      <c r="K6" s="23"/>
      <c r="L6" s="23"/>
      <c r="M6" s="23"/>
      <c r="N6" s="23"/>
      <c r="O6" s="23"/>
      <c r="P6" s="23"/>
      <c r="Q6" s="23">
        <v>119.4</v>
      </c>
      <c r="R6" s="23"/>
      <c r="S6" s="23"/>
      <c r="T6" s="30"/>
      <c r="U6" s="23"/>
      <c r="V6" s="23"/>
      <c r="W6" s="23"/>
      <c r="X6" s="23"/>
      <c r="Y6" s="23"/>
      <c r="Z6" s="23">
        <f t="shared" si="0"/>
        <v>119.4</v>
      </c>
    </row>
    <row r="7" spans="1:26" s="71" customFormat="1" x14ac:dyDescent="0.3">
      <c r="A7" s="70"/>
      <c r="B7" s="74" t="s">
        <v>103</v>
      </c>
      <c r="C7" s="72">
        <v>45019</v>
      </c>
      <c r="D7" s="27" t="s">
        <v>89</v>
      </c>
      <c r="E7" s="80">
        <v>1407</v>
      </c>
      <c r="F7" s="89">
        <v>29.65</v>
      </c>
      <c r="G7" s="79"/>
      <c r="H7" s="23"/>
      <c r="I7" s="23"/>
      <c r="J7" s="23"/>
      <c r="K7" s="23"/>
      <c r="L7" s="23"/>
      <c r="M7" s="23"/>
      <c r="N7" s="23"/>
      <c r="O7" s="23">
        <v>29.65</v>
      </c>
      <c r="P7" s="23"/>
      <c r="Q7" s="23"/>
      <c r="R7" s="23"/>
      <c r="S7" s="23"/>
      <c r="T7" s="30"/>
      <c r="U7" s="23"/>
      <c r="V7" s="23"/>
      <c r="W7" s="23"/>
      <c r="X7" s="23"/>
      <c r="Y7" s="23"/>
      <c r="Z7" s="23">
        <f t="shared" si="0"/>
        <v>29.65</v>
      </c>
    </row>
    <row r="8" spans="1:26" s="71" customFormat="1" x14ac:dyDescent="0.3">
      <c r="A8" s="70"/>
      <c r="B8" s="74" t="s">
        <v>103</v>
      </c>
      <c r="C8" s="72">
        <v>45019</v>
      </c>
      <c r="D8" s="27" t="s">
        <v>96</v>
      </c>
      <c r="E8" s="80">
        <v>1408</v>
      </c>
      <c r="F8" s="89">
        <v>58.99</v>
      </c>
      <c r="G8" s="79"/>
      <c r="H8" s="23"/>
      <c r="I8" s="23">
        <v>58.99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30"/>
      <c r="U8" s="23"/>
      <c r="V8" s="23"/>
      <c r="W8" s="23"/>
      <c r="X8" s="23"/>
      <c r="Y8" s="23"/>
      <c r="Z8" s="23">
        <f t="shared" si="0"/>
        <v>58.99</v>
      </c>
    </row>
    <row r="9" spans="1:26" s="71" customFormat="1" x14ac:dyDescent="0.3">
      <c r="A9" s="70"/>
      <c r="B9" s="74" t="s">
        <v>103</v>
      </c>
      <c r="C9" s="72">
        <v>45019</v>
      </c>
      <c r="D9" s="27" t="s">
        <v>93</v>
      </c>
      <c r="E9" s="80">
        <v>1409</v>
      </c>
      <c r="F9" s="89">
        <v>39.42</v>
      </c>
      <c r="G9" s="79"/>
      <c r="H9" s="23"/>
      <c r="I9" s="23"/>
      <c r="J9" s="23"/>
      <c r="K9" s="23"/>
      <c r="L9" s="23"/>
      <c r="M9" s="23"/>
      <c r="N9" s="23"/>
      <c r="O9" s="23">
        <v>39.42</v>
      </c>
      <c r="P9" s="23"/>
      <c r="Q9" s="23"/>
      <c r="R9" s="23"/>
      <c r="S9" s="23"/>
      <c r="T9" s="30"/>
      <c r="U9" s="23"/>
      <c r="V9" s="23"/>
      <c r="W9" s="23"/>
      <c r="X9" s="23"/>
      <c r="Y9" s="23"/>
      <c r="Z9" s="23">
        <f t="shared" si="0"/>
        <v>39.42</v>
      </c>
    </row>
    <row r="10" spans="1:26" s="82" customFormat="1" x14ac:dyDescent="0.3">
      <c r="A10" s="91"/>
      <c r="B10" s="74" t="s">
        <v>103</v>
      </c>
      <c r="C10" s="81">
        <v>45013</v>
      </c>
      <c r="D10" s="92" t="s">
        <v>97</v>
      </c>
      <c r="E10" s="93" t="s">
        <v>88</v>
      </c>
      <c r="F10" s="94">
        <v>41</v>
      </c>
      <c r="G10" s="95"/>
      <c r="H10" s="67"/>
      <c r="I10" s="67"/>
      <c r="J10" s="67"/>
      <c r="K10" s="67"/>
      <c r="L10" s="67"/>
      <c r="M10" s="67"/>
      <c r="N10" s="67"/>
      <c r="O10" s="67">
        <v>41</v>
      </c>
      <c r="P10" s="67"/>
      <c r="Q10" s="67"/>
      <c r="R10" s="67"/>
      <c r="S10" s="67"/>
      <c r="T10" s="96"/>
      <c r="U10" s="67"/>
      <c r="V10" s="67"/>
      <c r="W10" s="67"/>
      <c r="X10" s="67"/>
      <c r="Y10" s="67"/>
      <c r="Z10" s="67">
        <f t="shared" si="0"/>
        <v>41</v>
      </c>
    </row>
    <row r="11" spans="1:26" s="71" customFormat="1" x14ac:dyDescent="0.3">
      <c r="A11" s="70"/>
      <c r="B11" s="74" t="s">
        <v>103</v>
      </c>
      <c r="C11" s="72">
        <v>45061</v>
      </c>
      <c r="D11" s="27" t="s">
        <v>85</v>
      </c>
      <c r="E11" s="80">
        <v>1410</v>
      </c>
      <c r="F11" s="89">
        <v>195</v>
      </c>
      <c r="G11" s="79"/>
      <c r="H11" s="23"/>
      <c r="I11" s="23"/>
      <c r="J11" s="23"/>
      <c r="K11" s="23"/>
      <c r="L11" s="23"/>
      <c r="M11" s="23"/>
      <c r="N11" s="23">
        <v>195</v>
      </c>
      <c r="O11" s="23"/>
      <c r="P11" s="23"/>
      <c r="Q11" s="23"/>
      <c r="R11" s="23"/>
      <c r="S11" s="23"/>
      <c r="T11" s="30"/>
      <c r="U11" s="23"/>
      <c r="V11" s="23"/>
      <c r="W11" s="23"/>
      <c r="X11" s="23"/>
      <c r="Y11" s="23"/>
      <c r="Z11" s="23">
        <f t="shared" si="0"/>
        <v>195</v>
      </c>
    </row>
    <row r="12" spans="1:26" s="71" customFormat="1" x14ac:dyDescent="0.3">
      <c r="A12" s="70"/>
      <c r="B12" s="74" t="s">
        <v>103</v>
      </c>
      <c r="C12" s="72">
        <v>45061</v>
      </c>
      <c r="D12" s="27" t="s">
        <v>89</v>
      </c>
      <c r="E12" s="80">
        <v>1411</v>
      </c>
      <c r="F12" s="89">
        <v>9</v>
      </c>
      <c r="G12" s="79"/>
      <c r="H12" s="23"/>
      <c r="I12" s="23">
        <v>9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30"/>
      <c r="U12" s="23"/>
      <c r="V12" s="23"/>
      <c r="W12" s="23"/>
      <c r="X12" s="23"/>
      <c r="Y12" s="23"/>
      <c r="Z12" s="23">
        <f t="shared" si="0"/>
        <v>9</v>
      </c>
    </row>
    <row r="13" spans="1:26" s="71" customFormat="1" x14ac:dyDescent="0.3">
      <c r="A13" s="70"/>
      <c r="B13" s="74" t="s">
        <v>103</v>
      </c>
      <c r="C13" s="72">
        <v>45061</v>
      </c>
      <c r="D13" s="27" t="s">
        <v>104</v>
      </c>
      <c r="E13" s="80">
        <v>1412</v>
      </c>
      <c r="F13" s="89">
        <v>1341.61</v>
      </c>
      <c r="G13" s="79">
        <v>143.74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30"/>
      <c r="U13" s="23">
        <v>1197.8699999999999</v>
      </c>
      <c r="V13" s="23"/>
      <c r="W13" s="23"/>
      <c r="X13" s="23"/>
      <c r="Y13" s="23"/>
      <c r="Z13" s="23">
        <f t="shared" si="0"/>
        <v>1341.61</v>
      </c>
    </row>
    <row r="14" spans="1:26" s="71" customFormat="1" x14ac:dyDescent="0.3">
      <c r="A14" s="70"/>
      <c r="B14" s="74" t="s">
        <v>103</v>
      </c>
      <c r="C14" s="72">
        <v>45061</v>
      </c>
      <c r="D14" s="27" t="s">
        <v>105</v>
      </c>
      <c r="E14" s="80">
        <v>1413</v>
      </c>
      <c r="F14" s="89">
        <v>2152.14</v>
      </c>
      <c r="G14" s="79">
        <v>20</v>
      </c>
      <c r="H14" s="23">
        <v>2132.14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30"/>
      <c r="U14" s="23"/>
      <c r="V14" s="23"/>
      <c r="W14" s="23"/>
      <c r="X14" s="23"/>
      <c r="Y14" s="23"/>
      <c r="Z14" s="23">
        <f t="shared" si="0"/>
        <v>2152.14</v>
      </c>
    </row>
    <row r="15" spans="1:26" s="71" customFormat="1" x14ac:dyDescent="0.3">
      <c r="A15" s="70"/>
      <c r="B15" s="74" t="s">
        <v>103</v>
      </c>
      <c r="C15" s="72">
        <v>45061</v>
      </c>
      <c r="D15" s="27" t="s">
        <v>106</v>
      </c>
      <c r="E15" s="80">
        <v>1414</v>
      </c>
      <c r="F15" s="89">
        <v>248.16</v>
      </c>
      <c r="G15" s="79">
        <v>30.15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30"/>
      <c r="U15" s="23"/>
      <c r="V15" s="23">
        <v>218.01</v>
      </c>
      <c r="W15" s="23"/>
      <c r="X15" s="23"/>
      <c r="Y15" s="23"/>
      <c r="Z15" s="23">
        <f t="shared" si="0"/>
        <v>248.16</v>
      </c>
    </row>
    <row r="16" spans="1:26" s="71" customFormat="1" x14ac:dyDescent="0.3">
      <c r="A16" s="70"/>
      <c r="B16" s="74" t="s">
        <v>103</v>
      </c>
      <c r="C16" s="72">
        <v>45061</v>
      </c>
      <c r="D16" s="27" t="s">
        <v>107</v>
      </c>
      <c r="E16" s="80">
        <v>1415</v>
      </c>
      <c r="F16" s="89">
        <v>644.32000000000005</v>
      </c>
      <c r="G16" s="79">
        <v>107.39</v>
      </c>
      <c r="H16" s="23"/>
      <c r="I16" s="23"/>
      <c r="J16" s="23"/>
      <c r="K16" s="23"/>
      <c r="L16" s="23">
        <v>536.92999999999995</v>
      </c>
      <c r="M16" s="23"/>
      <c r="N16" s="23"/>
      <c r="O16" s="23"/>
      <c r="P16" s="23"/>
      <c r="Q16" s="23"/>
      <c r="R16" s="23"/>
      <c r="S16" s="23"/>
      <c r="T16" s="30"/>
      <c r="U16" s="23"/>
      <c r="V16" s="23"/>
      <c r="W16" s="23"/>
      <c r="X16" s="23"/>
      <c r="Y16" s="23"/>
      <c r="Z16" s="23">
        <f t="shared" si="0"/>
        <v>644.31999999999994</v>
      </c>
    </row>
    <row r="17" spans="1:26" s="71" customFormat="1" x14ac:dyDescent="0.3">
      <c r="A17" s="70"/>
      <c r="B17" s="74" t="s">
        <v>103</v>
      </c>
      <c r="C17" s="72">
        <v>45061</v>
      </c>
      <c r="D17" s="27" t="s">
        <v>96</v>
      </c>
      <c r="E17" s="80">
        <v>1416</v>
      </c>
      <c r="F17" s="89">
        <v>10</v>
      </c>
      <c r="G17" s="79"/>
      <c r="H17" s="23"/>
      <c r="I17" s="23">
        <v>10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30"/>
      <c r="U17" s="23"/>
      <c r="V17" s="23"/>
      <c r="W17" s="23"/>
      <c r="X17" s="23"/>
      <c r="Y17" s="23"/>
      <c r="Z17" s="23">
        <f t="shared" si="0"/>
        <v>10</v>
      </c>
    </row>
    <row r="18" spans="1:26" s="82" customFormat="1" x14ac:dyDescent="0.3">
      <c r="A18" s="91"/>
      <c r="B18" s="74" t="s">
        <v>103</v>
      </c>
      <c r="C18" s="81">
        <v>45044</v>
      </c>
      <c r="D18" s="92" t="s">
        <v>97</v>
      </c>
      <c r="E18" s="97" t="s">
        <v>88</v>
      </c>
      <c r="F18" s="94">
        <v>41</v>
      </c>
      <c r="G18" s="95"/>
      <c r="H18" s="67"/>
      <c r="I18" s="67"/>
      <c r="J18" s="67"/>
      <c r="K18" s="67"/>
      <c r="L18" s="67"/>
      <c r="M18" s="67"/>
      <c r="N18" s="67"/>
      <c r="O18" s="67">
        <v>41</v>
      </c>
      <c r="P18" s="67"/>
      <c r="Q18" s="67"/>
      <c r="R18" s="67"/>
      <c r="S18" s="67"/>
      <c r="T18" s="96"/>
      <c r="U18" s="67"/>
      <c r="V18" s="67"/>
      <c r="W18" s="67"/>
      <c r="X18" s="67"/>
      <c r="Y18" s="67"/>
      <c r="Z18" s="67">
        <f t="shared" si="0"/>
        <v>41</v>
      </c>
    </row>
    <row r="19" spans="1:26" s="71" customFormat="1" x14ac:dyDescent="0.3">
      <c r="A19" s="70"/>
      <c r="B19" s="74" t="s">
        <v>103</v>
      </c>
      <c r="C19" s="72">
        <v>45082</v>
      </c>
      <c r="D19" s="27" t="s">
        <v>89</v>
      </c>
      <c r="E19" s="80">
        <v>1417</v>
      </c>
      <c r="F19" s="89">
        <v>12</v>
      </c>
      <c r="G19" s="79"/>
      <c r="H19" s="23"/>
      <c r="I19" s="23"/>
      <c r="J19" s="23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30"/>
      <c r="U19" s="23"/>
      <c r="V19" s="23"/>
      <c r="W19" s="23"/>
      <c r="X19" s="23"/>
      <c r="Y19" s="23"/>
      <c r="Z19" s="23">
        <f t="shared" si="0"/>
        <v>12</v>
      </c>
    </row>
    <row r="20" spans="1:26" s="71" customFormat="1" x14ac:dyDescent="0.3">
      <c r="A20" s="70"/>
      <c r="B20" s="74" t="s">
        <v>103</v>
      </c>
      <c r="C20" s="72">
        <v>45082</v>
      </c>
      <c r="D20" s="27" t="s">
        <v>96</v>
      </c>
      <c r="E20" s="80">
        <v>1418</v>
      </c>
      <c r="F20" s="89">
        <v>18.8</v>
      </c>
      <c r="G20" s="79"/>
      <c r="H20" s="23"/>
      <c r="I20" s="23">
        <v>18.8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30"/>
      <c r="U20" s="23"/>
      <c r="V20" s="23"/>
      <c r="W20" s="23"/>
      <c r="X20" s="23"/>
      <c r="Y20" s="23"/>
      <c r="Z20" s="23">
        <f t="shared" si="0"/>
        <v>18.8</v>
      </c>
    </row>
    <row r="21" spans="1:26" s="71" customFormat="1" x14ac:dyDescent="0.3">
      <c r="A21" s="70"/>
      <c r="B21" s="74" t="s">
        <v>103</v>
      </c>
      <c r="C21" s="72">
        <v>45082</v>
      </c>
      <c r="D21" s="27" t="s">
        <v>85</v>
      </c>
      <c r="E21" s="80">
        <v>1419</v>
      </c>
      <c r="F21" s="89">
        <v>195</v>
      </c>
      <c r="G21" s="79"/>
      <c r="H21" s="23"/>
      <c r="I21" s="23"/>
      <c r="J21" s="23"/>
      <c r="K21" s="23"/>
      <c r="L21" s="23"/>
      <c r="M21" s="23"/>
      <c r="N21" s="23">
        <v>195</v>
      </c>
      <c r="O21" s="23"/>
      <c r="P21" s="23"/>
      <c r="Q21" s="23"/>
      <c r="R21" s="23"/>
      <c r="S21" s="23"/>
      <c r="T21" s="30"/>
      <c r="U21" s="23"/>
      <c r="V21" s="23"/>
      <c r="W21" s="23"/>
      <c r="X21" s="23"/>
      <c r="Y21" s="23"/>
      <c r="Z21" s="23">
        <f t="shared" si="0"/>
        <v>195</v>
      </c>
    </row>
    <row r="22" spans="1:26" s="71" customFormat="1" ht="15.6" customHeight="1" x14ac:dyDescent="0.3">
      <c r="A22" s="70"/>
      <c r="B22" s="74" t="s">
        <v>103</v>
      </c>
      <c r="C22" s="72">
        <v>45082</v>
      </c>
      <c r="D22" s="27" t="s">
        <v>108</v>
      </c>
      <c r="E22" s="80">
        <v>1420</v>
      </c>
      <c r="F22" s="89">
        <v>712.5</v>
      </c>
      <c r="G22" s="79"/>
      <c r="H22" s="23"/>
      <c r="I22" s="23"/>
      <c r="J22" s="23"/>
      <c r="K22" s="23"/>
      <c r="L22" s="23"/>
      <c r="M22" s="23"/>
      <c r="N22" s="23"/>
      <c r="O22" s="23"/>
      <c r="P22" s="23">
        <v>712.5</v>
      </c>
      <c r="Q22" s="23"/>
      <c r="R22" s="23"/>
      <c r="S22" s="23"/>
      <c r="T22" s="30"/>
      <c r="U22" s="23"/>
      <c r="V22" s="23"/>
      <c r="W22" s="23"/>
      <c r="X22" s="23"/>
      <c r="Y22" s="23"/>
      <c r="Z22" s="23">
        <f t="shared" si="0"/>
        <v>712.5</v>
      </c>
    </row>
    <row r="23" spans="1:26" s="71" customFormat="1" x14ac:dyDescent="0.3">
      <c r="A23" s="70"/>
      <c r="B23" s="74" t="s">
        <v>103</v>
      </c>
      <c r="C23" s="72">
        <v>45082</v>
      </c>
      <c r="D23" s="27" t="s">
        <v>109</v>
      </c>
      <c r="E23" s="80">
        <v>1421</v>
      </c>
      <c r="F23" s="89">
        <v>500</v>
      </c>
      <c r="G23" s="7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>
        <v>500</v>
      </c>
      <c r="S23" s="23"/>
      <c r="T23" s="30"/>
      <c r="U23" s="23"/>
      <c r="V23" s="23"/>
      <c r="W23" s="23"/>
      <c r="X23" s="23"/>
      <c r="Y23" s="23"/>
      <c r="Z23" s="23">
        <f t="shared" si="0"/>
        <v>500</v>
      </c>
    </row>
    <row r="24" spans="1:26" s="82" customFormat="1" x14ac:dyDescent="0.3">
      <c r="A24" s="91"/>
      <c r="B24" s="74" t="s">
        <v>103</v>
      </c>
      <c r="C24" s="81">
        <v>45075</v>
      </c>
      <c r="D24" s="92" t="s">
        <v>97</v>
      </c>
      <c r="E24" s="98" t="s">
        <v>88</v>
      </c>
      <c r="F24" s="94">
        <v>41</v>
      </c>
      <c r="G24" s="95"/>
      <c r="H24" s="67"/>
      <c r="I24" s="67"/>
      <c r="J24" s="67"/>
      <c r="K24" s="67"/>
      <c r="L24" s="67"/>
      <c r="M24" s="67"/>
      <c r="N24" s="67"/>
      <c r="O24" s="67">
        <v>41</v>
      </c>
      <c r="P24" s="67"/>
      <c r="Q24" s="67"/>
      <c r="R24" s="67"/>
      <c r="S24" s="67"/>
      <c r="T24" s="96"/>
      <c r="U24" s="67"/>
      <c r="V24" s="67"/>
      <c r="W24" s="67"/>
      <c r="X24" s="67"/>
      <c r="Y24" s="67"/>
      <c r="Z24" s="67">
        <f t="shared" si="0"/>
        <v>41</v>
      </c>
    </row>
    <row r="25" spans="1:26" s="71" customFormat="1" x14ac:dyDescent="0.3">
      <c r="A25" s="70"/>
      <c r="B25" s="74"/>
      <c r="C25" s="72">
        <v>45110</v>
      </c>
      <c r="D25" s="27" t="s">
        <v>110</v>
      </c>
      <c r="E25" s="80">
        <v>1422</v>
      </c>
      <c r="F25" s="89">
        <v>0</v>
      </c>
      <c r="G25" s="79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30"/>
      <c r="U25" s="23"/>
      <c r="V25" s="23"/>
      <c r="W25" s="23"/>
      <c r="X25" s="23"/>
      <c r="Y25" s="23"/>
      <c r="Z25" s="23">
        <f t="shared" si="0"/>
        <v>0</v>
      </c>
    </row>
    <row r="26" spans="1:26" s="71" customFormat="1" x14ac:dyDescent="0.3">
      <c r="A26" s="70"/>
      <c r="B26" s="74" t="s">
        <v>103</v>
      </c>
      <c r="C26" s="72">
        <v>45110</v>
      </c>
      <c r="D26" s="27" t="s">
        <v>111</v>
      </c>
      <c r="E26" s="80">
        <v>1423</v>
      </c>
      <c r="F26" s="89">
        <v>410</v>
      </c>
      <c r="G26" s="79"/>
      <c r="H26" s="23"/>
      <c r="I26" s="23"/>
      <c r="J26" s="23"/>
      <c r="K26" s="23"/>
      <c r="L26" s="23"/>
      <c r="M26" s="23"/>
      <c r="N26" s="23"/>
      <c r="O26" s="23"/>
      <c r="P26" s="23">
        <v>410</v>
      </c>
      <c r="Q26" s="23"/>
      <c r="R26" s="23"/>
      <c r="S26" s="23"/>
      <c r="T26" s="30"/>
      <c r="U26" s="23"/>
      <c r="V26" s="23"/>
      <c r="W26" s="23"/>
      <c r="X26" s="23"/>
      <c r="Y26" s="23"/>
      <c r="Z26" s="23">
        <f t="shared" si="0"/>
        <v>410</v>
      </c>
    </row>
    <row r="27" spans="1:26" s="71" customFormat="1" x14ac:dyDescent="0.3">
      <c r="A27" s="70"/>
      <c r="B27" s="74" t="s">
        <v>103</v>
      </c>
      <c r="C27" s="72">
        <v>45110</v>
      </c>
      <c r="D27" s="27" t="s">
        <v>85</v>
      </c>
      <c r="E27" s="80">
        <v>1424</v>
      </c>
      <c r="F27" s="89">
        <v>195</v>
      </c>
      <c r="G27" s="79"/>
      <c r="H27" s="23"/>
      <c r="I27" s="23"/>
      <c r="J27" s="23"/>
      <c r="K27" s="23"/>
      <c r="L27" s="23"/>
      <c r="M27" s="23"/>
      <c r="N27" s="23">
        <v>195</v>
      </c>
      <c r="O27" s="23"/>
      <c r="P27" s="23"/>
      <c r="Q27" s="23"/>
      <c r="R27" s="23"/>
      <c r="S27" s="23"/>
      <c r="T27" s="30"/>
      <c r="U27" s="23"/>
      <c r="V27" s="23"/>
      <c r="W27" s="23"/>
      <c r="X27" s="23"/>
      <c r="Y27" s="23"/>
      <c r="Z27" s="23">
        <f t="shared" si="0"/>
        <v>195</v>
      </c>
    </row>
    <row r="28" spans="1:26" s="71" customFormat="1" x14ac:dyDescent="0.3">
      <c r="A28" s="70"/>
      <c r="B28" s="74" t="s">
        <v>103</v>
      </c>
      <c r="C28" s="72">
        <v>45110</v>
      </c>
      <c r="D28" s="27" t="s">
        <v>96</v>
      </c>
      <c r="E28" s="80">
        <v>1425</v>
      </c>
      <c r="F28" s="89">
        <v>10</v>
      </c>
      <c r="G28" s="79"/>
      <c r="H28" s="23"/>
      <c r="I28" s="23">
        <v>10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30"/>
      <c r="U28" s="23"/>
      <c r="V28" s="23"/>
      <c r="W28" s="23"/>
      <c r="X28" s="23"/>
      <c r="Y28" s="23"/>
      <c r="Z28" s="23">
        <f t="shared" si="0"/>
        <v>10</v>
      </c>
    </row>
    <row r="29" spans="1:26" s="71" customFormat="1" x14ac:dyDescent="0.3">
      <c r="A29" s="70"/>
      <c r="B29" s="74" t="s">
        <v>103</v>
      </c>
      <c r="C29" s="72">
        <v>45110</v>
      </c>
      <c r="D29" s="27" t="s">
        <v>89</v>
      </c>
      <c r="E29" s="80">
        <v>1426</v>
      </c>
      <c r="F29" s="89">
        <v>9</v>
      </c>
      <c r="G29" s="79"/>
      <c r="H29" s="23"/>
      <c r="I29" s="23"/>
      <c r="J29" s="23">
        <v>9</v>
      </c>
      <c r="K29" s="23"/>
      <c r="L29" s="23"/>
      <c r="M29" s="23"/>
      <c r="N29" s="23"/>
      <c r="O29" s="23"/>
      <c r="P29" s="23"/>
      <c r="Q29" s="23"/>
      <c r="R29" s="23"/>
      <c r="S29" s="23"/>
      <c r="T29" s="30"/>
      <c r="U29" s="23"/>
      <c r="V29" s="23"/>
      <c r="W29" s="23"/>
      <c r="X29" s="23"/>
      <c r="Y29" s="23"/>
      <c r="Z29" s="23">
        <f t="shared" si="0"/>
        <v>9</v>
      </c>
    </row>
    <row r="30" spans="1:26" s="71" customFormat="1" x14ac:dyDescent="0.3">
      <c r="A30" s="70"/>
      <c r="B30" s="74" t="s">
        <v>103</v>
      </c>
      <c r="C30" s="72">
        <v>45110</v>
      </c>
      <c r="D30" s="27" t="s">
        <v>112</v>
      </c>
      <c r="E30" s="80">
        <v>1427</v>
      </c>
      <c r="F30" s="89">
        <v>34.950000000000003</v>
      </c>
      <c r="G30" s="79">
        <v>5.82</v>
      </c>
      <c r="H30" s="23"/>
      <c r="I30" s="23">
        <v>29.13</v>
      </c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30"/>
      <c r="U30" s="23"/>
      <c r="V30" s="23"/>
      <c r="W30" s="23"/>
      <c r="X30" s="23"/>
      <c r="Y30" s="23"/>
      <c r="Z30" s="23">
        <f t="shared" si="0"/>
        <v>34.950000000000003</v>
      </c>
    </row>
    <row r="31" spans="1:26" s="71" customFormat="1" x14ac:dyDescent="0.3">
      <c r="A31" s="70"/>
      <c r="B31" s="74" t="s">
        <v>103</v>
      </c>
      <c r="C31" s="72">
        <v>45112</v>
      </c>
      <c r="D31" s="27" t="s">
        <v>113</v>
      </c>
      <c r="E31" s="80">
        <v>1428</v>
      </c>
      <c r="F31" s="89">
        <v>3500</v>
      </c>
      <c r="G31" s="79">
        <v>583.33000000000004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30">
        <v>2916.67</v>
      </c>
      <c r="U31" s="23"/>
      <c r="V31" s="23"/>
      <c r="W31" s="23"/>
      <c r="X31" s="23"/>
      <c r="Y31" s="23"/>
      <c r="Z31" s="23">
        <f t="shared" si="0"/>
        <v>3500</v>
      </c>
    </row>
    <row r="32" spans="1:26" s="71" customFormat="1" x14ac:dyDescent="0.3">
      <c r="A32" s="70"/>
      <c r="B32" s="74"/>
      <c r="C32" s="72">
        <v>45113</v>
      </c>
      <c r="D32" s="27" t="s">
        <v>110</v>
      </c>
      <c r="E32" s="80">
        <v>1429</v>
      </c>
      <c r="F32" s="89">
        <v>0</v>
      </c>
      <c r="G32" s="79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30"/>
      <c r="U32" s="23"/>
      <c r="V32" s="23"/>
      <c r="W32" s="23"/>
      <c r="X32" s="23"/>
      <c r="Y32" s="23"/>
      <c r="Z32" s="23">
        <f t="shared" si="0"/>
        <v>0</v>
      </c>
    </row>
    <row r="33" spans="1:26" s="71" customFormat="1" x14ac:dyDescent="0.3">
      <c r="A33" s="70"/>
      <c r="B33" s="74" t="s">
        <v>103</v>
      </c>
      <c r="C33" s="72">
        <v>45147</v>
      </c>
      <c r="D33" s="27" t="s">
        <v>114</v>
      </c>
      <c r="E33" s="80">
        <v>1430</v>
      </c>
      <c r="F33" s="89">
        <v>1230</v>
      </c>
      <c r="G33" s="79">
        <v>205</v>
      </c>
      <c r="H33" s="23"/>
      <c r="I33" s="23"/>
      <c r="J33" s="23"/>
      <c r="K33" s="23"/>
      <c r="L33" s="23">
        <v>1025</v>
      </c>
      <c r="M33" s="23"/>
      <c r="N33" s="23"/>
      <c r="O33" s="23"/>
      <c r="P33" s="23"/>
      <c r="Q33" s="23"/>
      <c r="R33" s="23"/>
      <c r="S33" s="23"/>
      <c r="T33" s="30"/>
      <c r="U33" s="23"/>
      <c r="V33" s="23"/>
      <c r="W33" s="23"/>
      <c r="X33" s="23"/>
      <c r="Y33" s="23"/>
      <c r="Z33" s="23">
        <f t="shared" si="0"/>
        <v>1230</v>
      </c>
    </row>
    <row r="34" spans="1:26" s="71" customFormat="1" x14ac:dyDescent="0.3">
      <c r="A34" s="70"/>
      <c r="B34" s="74" t="s">
        <v>103</v>
      </c>
      <c r="C34" s="72">
        <v>45105</v>
      </c>
      <c r="D34" s="27" t="s">
        <v>97</v>
      </c>
      <c r="E34" s="29" t="s">
        <v>88</v>
      </c>
      <c r="F34" s="89">
        <v>1</v>
      </c>
      <c r="G34" s="79"/>
      <c r="H34" s="23"/>
      <c r="I34" s="23"/>
      <c r="J34" s="23"/>
      <c r="K34" s="23"/>
      <c r="L34" s="23"/>
      <c r="M34" s="23"/>
      <c r="N34" s="23"/>
      <c r="O34" s="23">
        <v>1</v>
      </c>
      <c r="P34" s="23"/>
      <c r="Q34" s="23"/>
      <c r="R34" s="23"/>
      <c r="S34" s="23"/>
      <c r="T34" s="30"/>
      <c r="U34" s="23"/>
      <c r="V34" s="23"/>
      <c r="W34" s="23"/>
      <c r="X34" s="23"/>
      <c r="Y34" s="23"/>
      <c r="Z34" s="23">
        <f t="shared" si="0"/>
        <v>1</v>
      </c>
    </row>
    <row r="35" spans="1:26" s="82" customFormat="1" x14ac:dyDescent="0.3">
      <c r="A35" s="91"/>
      <c r="B35" s="74" t="s">
        <v>103</v>
      </c>
      <c r="C35" s="81">
        <v>45135</v>
      </c>
      <c r="D35" s="92" t="s">
        <v>115</v>
      </c>
      <c r="E35" s="98" t="s">
        <v>88</v>
      </c>
      <c r="F35" s="94">
        <v>1</v>
      </c>
      <c r="G35" s="95"/>
      <c r="H35" s="67"/>
      <c r="I35" s="67"/>
      <c r="J35" s="67"/>
      <c r="K35" s="67"/>
      <c r="L35" s="67"/>
      <c r="M35" s="67"/>
      <c r="N35" s="67"/>
      <c r="O35" s="67">
        <v>1</v>
      </c>
      <c r="P35" s="67"/>
      <c r="Q35" s="67"/>
      <c r="R35" s="67"/>
      <c r="S35" s="67"/>
      <c r="T35" s="96"/>
      <c r="U35" s="67"/>
      <c r="V35" s="67"/>
      <c r="W35" s="67"/>
      <c r="X35" s="67"/>
      <c r="Y35" s="67"/>
      <c r="Z35" s="67">
        <f t="shared" si="0"/>
        <v>1</v>
      </c>
    </row>
    <row r="36" spans="1:26" s="71" customFormat="1" x14ac:dyDescent="0.3">
      <c r="A36" s="70"/>
      <c r="B36" s="74" t="s">
        <v>103</v>
      </c>
      <c r="C36" s="72">
        <v>45173</v>
      </c>
      <c r="D36" s="27" t="s">
        <v>113</v>
      </c>
      <c r="E36" s="80">
        <v>1431</v>
      </c>
      <c r="F36" s="89">
        <v>8656</v>
      </c>
      <c r="G36" s="79">
        <v>1442.67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30">
        <v>7213.33</v>
      </c>
      <c r="U36" s="23"/>
      <c r="V36" s="23"/>
      <c r="W36" s="23"/>
      <c r="X36" s="23"/>
      <c r="Y36" s="23"/>
      <c r="Z36" s="23">
        <f t="shared" si="0"/>
        <v>8656</v>
      </c>
    </row>
    <row r="37" spans="1:26" s="71" customFormat="1" x14ac:dyDescent="0.3">
      <c r="A37" s="70"/>
      <c r="B37" s="74" t="s">
        <v>103</v>
      </c>
      <c r="C37" s="72">
        <v>45173</v>
      </c>
      <c r="D37" s="27" t="s">
        <v>89</v>
      </c>
      <c r="E37" s="80">
        <v>1432</v>
      </c>
      <c r="F37" s="89">
        <v>21</v>
      </c>
      <c r="G37" s="79"/>
      <c r="H37" s="23"/>
      <c r="I37" s="23"/>
      <c r="J37" s="23">
        <v>21</v>
      </c>
      <c r="K37" s="23"/>
      <c r="L37" s="23"/>
      <c r="M37" s="23"/>
      <c r="N37" s="23"/>
      <c r="O37" s="23"/>
      <c r="P37" s="23"/>
      <c r="Q37" s="23"/>
      <c r="R37" s="23"/>
      <c r="S37" s="23"/>
      <c r="T37" s="30"/>
      <c r="U37" s="23"/>
      <c r="V37" s="23"/>
      <c r="W37" s="23"/>
      <c r="X37" s="23"/>
      <c r="Y37" s="23"/>
      <c r="Z37" s="23">
        <f t="shared" si="0"/>
        <v>21</v>
      </c>
    </row>
    <row r="38" spans="1:26" s="71" customFormat="1" x14ac:dyDescent="0.3">
      <c r="A38" s="70"/>
      <c r="B38" s="74" t="s">
        <v>103</v>
      </c>
      <c r="C38" s="72">
        <v>45173</v>
      </c>
      <c r="D38" s="27" t="s">
        <v>85</v>
      </c>
      <c r="E38" s="80">
        <v>1433</v>
      </c>
      <c r="F38" s="89">
        <v>390</v>
      </c>
      <c r="G38" s="79"/>
      <c r="H38" s="23"/>
      <c r="I38" s="23"/>
      <c r="J38" s="23"/>
      <c r="K38" s="23"/>
      <c r="L38" s="23"/>
      <c r="M38" s="23"/>
      <c r="N38" s="23">
        <v>390</v>
      </c>
      <c r="O38" s="23"/>
      <c r="P38" s="23"/>
      <c r="Q38" s="23"/>
      <c r="R38" s="23"/>
      <c r="S38" s="23"/>
      <c r="T38" s="30"/>
      <c r="U38" s="23"/>
      <c r="V38" s="23"/>
      <c r="W38" s="23"/>
      <c r="X38" s="23"/>
      <c r="Y38" s="23"/>
      <c r="Z38" s="23">
        <f t="shared" si="0"/>
        <v>390</v>
      </c>
    </row>
    <row r="39" spans="1:26" s="82" customFormat="1" x14ac:dyDescent="0.3">
      <c r="A39" s="91"/>
      <c r="B39" s="99" t="s">
        <v>103</v>
      </c>
      <c r="C39" s="81">
        <v>45167</v>
      </c>
      <c r="D39" s="92" t="s">
        <v>97</v>
      </c>
      <c r="E39" s="97" t="s">
        <v>88</v>
      </c>
      <c r="F39" s="94">
        <v>1</v>
      </c>
      <c r="G39" s="95"/>
      <c r="H39" s="67"/>
      <c r="I39" s="67"/>
      <c r="J39" s="67"/>
      <c r="K39" s="67"/>
      <c r="L39" s="67"/>
      <c r="M39" s="67"/>
      <c r="N39" s="67"/>
      <c r="O39" s="67">
        <v>1</v>
      </c>
      <c r="P39" s="67"/>
      <c r="Q39" s="67"/>
      <c r="R39" s="67"/>
      <c r="S39" s="67"/>
      <c r="T39" s="96"/>
      <c r="U39" s="67"/>
      <c r="V39" s="67"/>
      <c r="W39" s="67"/>
      <c r="X39" s="67"/>
      <c r="Y39" s="67"/>
      <c r="Z39" s="67">
        <f t="shared" si="0"/>
        <v>1</v>
      </c>
    </row>
    <row r="40" spans="1:26" s="71" customFormat="1" x14ac:dyDescent="0.3">
      <c r="A40" s="70"/>
      <c r="B40" s="74" t="s">
        <v>103</v>
      </c>
      <c r="C40" s="72">
        <v>45203</v>
      </c>
      <c r="D40" s="27" t="s">
        <v>122</v>
      </c>
      <c r="E40" s="80">
        <v>1434</v>
      </c>
      <c r="F40" s="89">
        <v>350</v>
      </c>
      <c r="G40" s="79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30"/>
      <c r="U40" s="23"/>
      <c r="V40" s="23"/>
      <c r="W40" s="23"/>
      <c r="X40" s="23"/>
      <c r="Y40" s="23">
        <v>350</v>
      </c>
      <c r="Z40" s="23">
        <f t="shared" si="0"/>
        <v>350</v>
      </c>
    </row>
    <row r="41" spans="1:26" s="71" customFormat="1" x14ac:dyDescent="0.3">
      <c r="A41" s="70"/>
      <c r="B41" s="74" t="s">
        <v>103</v>
      </c>
      <c r="C41" s="72">
        <v>45203</v>
      </c>
      <c r="D41" s="27" t="s">
        <v>123</v>
      </c>
      <c r="E41" s="80">
        <v>1435</v>
      </c>
      <c r="F41" s="89">
        <v>112</v>
      </c>
      <c r="G41" s="79"/>
      <c r="H41" s="23"/>
      <c r="I41" s="23">
        <v>112</v>
      </c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30"/>
      <c r="U41" s="23"/>
      <c r="V41" s="23"/>
      <c r="W41" s="23"/>
      <c r="X41" s="23"/>
      <c r="Y41" s="23"/>
      <c r="Z41" s="23">
        <f t="shared" si="0"/>
        <v>112</v>
      </c>
    </row>
    <row r="42" spans="1:26" s="71" customFormat="1" x14ac:dyDescent="0.3">
      <c r="A42" s="70"/>
      <c r="B42" s="74" t="s">
        <v>103</v>
      </c>
      <c r="C42" s="72">
        <v>45203</v>
      </c>
      <c r="D42" s="27" t="s">
        <v>93</v>
      </c>
      <c r="E42" s="80">
        <v>1436</v>
      </c>
      <c r="F42" s="89">
        <v>67.41</v>
      </c>
      <c r="G42" s="79"/>
      <c r="H42" s="23"/>
      <c r="I42" s="23"/>
      <c r="J42" s="23"/>
      <c r="K42" s="23"/>
      <c r="L42" s="23"/>
      <c r="M42" s="23"/>
      <c r="N42" s="23"/>
      <c r="O42" s="23">
        <v>67.41</v>
      </c>
      <c r="P42" s="23"/>
      <c r="Q42" s="23"/>
      <c r="R42" s="23"/>
      <c r="S42" s="23"/>
      <c r="T42" s="30"/>
      <c r="U42" s="23"/>
      <c r="V42" s="23"/>
      <c r="W42" s="23"/>
      <c r="X42" s="23"/>
      <c r="Y42" s="23"/>
      <c r="Z42" s="23">
        <f t="shared" si="0"/>
        <v>67.41</v>
      </c>
    </row>
    <row r="43" spans="1:26" s="71" customFormat="1" x14ac:dyDescent="0.3">
      <c r="A43" s="70"/>
      <c r="B43" s="74" t="s">
        <v>103</v>
      </c>
      <c r="C43" s="72">
        <v>45203</v>
      </c>
      <c r="D43" s="27" t="s">
        <v>89</v>
      </c>
      <c r="E43" s="80">
        <v>1437</v>
      </c>
      <c r="F43" s="89">
        <v>19</v>
      </c>
      <c r="G43" s="79"/>
      <c r="H43" s="23"/>
      <c r="I43" s="23"/>
      <c r="J43" s="23">
        <v>19</v>
      </c>
      <c r="K43" s="23"/>
      <c r="L43" s="23"/>
      <c r="M43" s="23"/>
      <c r="N43" s="23"/>
      <c r="O43" s="23"/>
      <c r="P43" s="23"/>
      <c r="Q43" s="23"/>
      <c r="R43" s="23"/>
      <c r="S43" s="23"/>
      <c r="T43" s="30"/>
      <c r="U43" s="23"/>
      <c r="V43" s="23"/>
      <c r="W43" s="23"/>
      <c r="X43" s="23"/>
      <c r="Y43" s="23"/>
      <c r="Z43" s="23">
        <f t="shared" si="0"/>
        <v>19</v>
      </c>
    </row>
    <row r="44" spans="1:26" s="71" customFormat="1" x14ac:dyDescent="0.3">
      <c r="A44" s="70"/>
      <c r="B44" s="74" t="s">
        <v>103</v>
      </c>
      <c r="C44" s="72">
        <v>45203</v>
      </c>
      <c r="D44" s="27" t="s">
        <v>96</v>
      </c>
      <c r="E44" s="80">
        <v>1438</v>
      </c>
      <c r="F44" s="89">
        <v>30</v>
      </c>
      <c r="G44" s="79"/>
      <c r="H44" s="23"/>
      <c r="I44" s="23">
        <v>30</v>
      </c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0"/>
      <c r="U44" s="23"/>
      <c r="V44" s="23"/>
      <c r="W44" s="23"/>
      <c r="X44" s="23"/>
      <c r="Y44" s="23"/>
      <c r="Z44" s="23">
        <f t="shared" si="0"/>
        <v>30</v>
      </c>
    </row>
    <row r="45" spans="1:26" s="71" customFormat="1" x14ac:dyDescent="0.3">
      <c r="A45" s="70"/>
      <c r="B45" s="74" t="s">
        <v>103</v>
      </c>
      <c r="C45" s="72">
        <v>45203</v>
      </c>
      <c r="D45" s="27" t="s">
        <v>85</v>
      </c>
      <c r="E45" s="80">
        <v>1439</v>
      </c>
      <c r="F45" s="89">
        <v>195</v>
      </c>
      <c r="G45" s="79"/>
      <c r="H45" s="23"/>
      <c r="I45" s="23"/>
      <c r="J45" s="23"/>
      <c r="K45" s="23"/>
      <c r="L45" s="23"/>
      <c r="M45" s="23"/>
      <c r="N45" s="23">
        <v>195</v>
      </c>
      <c r="O45" s="23"/>
      <c r="P45" s="23"/>
      <c r="Q45" s="23"/>
      <c r="R45" s="23"/>
      <c r="S45" s="23"/>
      <c r="T45" s="30"/>
      <c r="U45" s="23"/>
      <c r="V45" s="23"/>
      <c r="W45" s="23"/>
      <c r="X45" s="23"/>
      <c r="Y45" s="23"/>
      <c r="Z45" s="23">
        <f>SUM(G45:Y45)</f>
        <v>195</v>
      </c>
    </row>
    <row r="46" spans="1:26" s="71" customFormat="1" x14ac:dyDescent="0.3">
      <c r="A46" s="70"/>
      <c r="B46" s="74" t="s">
        <v>103</v>
      </c>
      <c r="C46" s="72">
        <v>45203</v>
      </c>
      <c r="D46" s="27" t="s">
        <v>95</v>
      </c>
      <c r="E46" s="80">
        <v>1440</v>
      </c>
      <c r="F46" s="89">
        <v>180</v>
      </c>
      <c r="G46" s="79"/>
      <c r="H46" s="23"/>
      <c r="I46" s="23"/>
      <c r="J46" s="23"/>
      <c r="K46" s="23"/>
      <c r="L46" s="23"/>
      <c r="M46" s="23">
        <v>180</v>
      </c>
      <c r="N46" s="23"/>
      <c r="O46" s="23"/>
      <c r="P46" s="23"/>
      <c r="Q46" s="23"/>
      <c r="R46" s="23"/>
      <c r="S46" s="23"/>
      <c r="T46" s="30"/>
      <c r="U46" s="23"/>
      <c r="V46" s="23"/>
      <c r="W46" s="23"/>
      <c r="X46" s="23"/>
      <c r="Y46" s="23"/>
      <c r="Z46" s="23">
        <f t="shared" ref="Z46:Z109" si="1">SUM(G46:Y46)</f>
        <v>180</v>
      </c>
    </row>
    <row r="47" spans="1:26" s="71" customFormat="1" x14ac:dyDescent="0.3">
      <c r="A47" s="70"/>
      <c r="B47" s="74" t="s">
        <v>103</v>
      </c>
      <c r="C47" s="72">
        <v>45203</v>
      </c>
      <c r="D47" s="27" t="s">
        <v>108</v>
      </c>
      <c r="E47" s="80">
        <v>1441</v>
      </c>
      <c r="F47" s="89">
        <v>1246.8800000000001</v>
      </c>
      <c r="G47" s="79"/>
      <c r="H47" s="23"/>
      <c r="I47" s="23"/>
      <c r="J47" s="23"/>
      <c r="K47" s="23"/>
      <c r="L47" s="23"/>
      <c r="M47" s="23"/>
      <c r="N47" s="23"/>
      <c r="O47" s="23"/>
      <c r="P47" s="23">
        <v>1246.8800000000001</v>
      </c>
      <c r="Q47" s="23"/>
      <c r="R47" s="23"/>
      <c r="S47" s="23"/>
      <c r="T47" s="30"/>
      <c r="U47" s="23"/>
      <c r="V47" s="23"/>
      <c r="W47" s="23"/>
      <c r="X47" s="23"/>
      <c r="Y47" s="23"/>
      <c r="Z47" s="23">
        <f t="shared" si="1"/>
        <v>1246.8800000000001</v>
      </c>
    </row>
    <row r="48" spans="1:26" s="82" customFormat="1" x14ac:dyDescent="0.3">
      <c r="A48" s="91"/>
      <c r="B48" s="74" t="s">
        <v>103</v>
      </c>
      <c r="C48" s="81">
        <v>45197</v>
      </c>
      <c r="D48" s="92" t="s">
        <v>97</v>
      </c>
      <c r="E48" s="98" t="s">
        <v>88</v>
      </c>
      <c r="F48" s="94">
        <v>1</v>
      </c>
      <c r="G48" s="95"/>
      <c r="H48" s="67"/>
      <c r="I48" s="67"/>
      <c r="J48" s="67"/>
      <c r="K48" s="67"/>
      <c r="L48" s="67"/>
      <c r="M48" s="67"/>
      <c r="N48" s="67"/>
      <c r="O48" s="67">
        <v>1</v>
      </c>
      <c r="P48" s="67"/>
      <c r="Q48" s="67"/>
      <c r="R48" s="67"/>
      <c r="S48" s="67"/>
      <c r="T48" s="96"/>
      <c r="U48" s="67"/>
      <c r="V48" s="67"/>
      <c r="W48" s="67"/>
      <c r="X48" s="67"/>
      <c r="Y48" s="67"/>
      <c r="Z48" s="67">
        <f t="shared" si="1"/>
        <v>1</v>
      </c>
    </row>
    <row r="49" spans="1:26" s="71" customFormat="1" x14ac:dyDescent="0.3">
      <c r="A49" s="70"/>
      <c r="B49" s="74" t="s">
        <v>103</v>
      </c>
      <c r="C49" s="72">
        <v>45236</v>
      </c>
      <c r="D49" s="27" t="s">
        <v>124</v>
      </c>
      <c r="E49" s="80">
        <v>1442</v>
      </c>
      <c r="F49" s="89">
        <v>400</v>
      </c>
      <c r="G49" s="79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30">
        <v>400</v>
      </c>
      <c r="U49" s="23"/>
      <c r="V49" s="23"/>
      <c r="W49" s="23"/>
      <c r="X49" s="23"/>
      <c r="Y49" s="23"/>
      <c r="Z49" s="23">
        <f t="shared" si="1"/>
        <v>400</v>
      </c>
    </row>
    <row r="50" spans="1:26" s="71" customFormat="1" x14ac:dyDescent="0.3">
      <c r="A50" s="70"/>
      <c r="B50" s="74" t="s">
        <v>103</v>
      </c>
      <c r="C50" s="72">
        <v>45236</v>
      </c>
      <c r="D50" s="27" t="s">
        <v>125</v>
      </c>
      <c r="E50" s="80">
        <v>1443</v>
      </c>
      <c r="F50" s="89">
        <v>2032.14</v>
      </c>
      <c r="G50" s="79"/>
      <c r="H50" s="23">
        <v>2032.14</v>
      </c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30"/>
      <c r="U50" s="23"/>
      <c r="V50" s="23"/>
      <c r="W50" s="23"/>
      <c r="X50" s="23"/>
      <c r="Y50" s="23"/>
      <c r="Z50" s="23">
        <f t="shared" si="1"/>
        <v>2032.14</v>
      </c>
    </row>
    <row r="51" spans="1:26" s="71" customFormat="1" x14ac:dyDescent="0.3">
      <c r="A51" s="70"/>
      <c r="B51" s="74" t="s">
        <v>103</v>
      </c>
      <c r="C51" s="72">
        <v>45236</v>
      </c>
      <c r="D51" s="27" t="s">
        <v>85</v>
      </c>
      <c r="E51" s="80">
        <v>1444</v>
      </c>
      <c r="F51" s="89">
        <v>195</v>
      </c>
      <c r="G51" s="79"/>
      <c r="H51" s="23"/>
      <c r="I51" s="23"/>
      <c r="J51" s="23"/>
      <c r="K51" s="23"/>
      <c r="L51" s="23"/>
      <c r="M51" s="23"/>
      <c r="N51" s="23">
        <v>195</v>
      </c>
      <c r="O51" s="23"/>
      <c r="P51" s="23"/>
      <c r="Q51" s="23"/>
      <c r="R51" s="23"/>
      <c r="S51" s="23"/>
      <c r="T51" s="30"/>
      <c r="U51" s="23"/>
      <c r="V51" s="23"/>
      <c r="W51" s="23"/>
      <c r="X51" s="23"/>
      <c r="Y51" s="23"/>
      <c r="Z51" s="23">
        <f t="shared" si="1"/>
        <v>195</v>
      </c>
    </row>
    <row r="52" spans="1:26" s="71" customFormat="1" x14ac:dyDescent="0.3">
      <c r="A52" s="70"/>
      <c r="B52" s="74" t="s">
        <v>103</v>
      </c>
      <c r="C52" s="72">
        <v>45236</v>
      </c>
      <c r="D52" s="27" t="s">
        <v>85</v>
      </c>
      <c r="E52" s="80">
        <v>1445</v>
      </c>
      <c r="F52" s="89">
        <v>49.24</v>
      </c>
      <c r="G52" s="79"/>
      <c r="H52" s="23"/>
      <c r="I52" s="23"/>
      <c r="J52" s="23"/>
      <c r="K52" s="23">
        <v>49.24</v>
      </c>
      <c r="L52" s="23"/>
      <c r="M52" s="23"/>
      <c r="N52" s="23"/>
      <c r="O52" s="23"/>
      <c r="P52" s="23"/>
      <c r="Q52" s="23"/>
      <c r="R52" s="23"/>
      <c r="S52" s="23"/>
      <c r="T52" s="30"/>
      <c r="U52" s="23"/>
      <c r="V52" s="23"/>
      <c r="W52" s="23"/>
      <c r="X52" s="23"/>
      <c r="Y52" s="23"/>
      <c r="Z52" s="23">
        <f t="shared" si="1"/>
        <v>49.24</v>
      </c>
    </row>
    <row r="53" spans="1:26" s="71" customFormat="1" x14ac:dyDescent="0.3">
      <c r="A53" s="70"/>
      <c r="B53" s="74" t="s">
        <v>103</v>
      </c>
      <c r="C53" s="72">
        <v>45236</v>
      </c>
      <c r="D53" s="27" t="s">
        <v>89</v>
      </c>
      <c r="E53" s="80">
        <v>1446</v>
      </c>
      <c r="F53" s="89">
        <v>42</v>
      </c>
      <c r="G53" s="79"/>
      <c r="H53" s="23"/>
      <c r="I53" s="23"/>
      <c r="J53" s="23">
        <v>42</v>
      </c>
      <c r="K53" s="23"/>
      <c r="L53" s="23"/>
      <c r="M53" s="23"/>
      <c r="N53" s="23"/>
      <c r="O53" s="23"/>
      <c r="P53" s="23"/>
      <c r="Q53" s="23"/>
      <c r="R53" s="23"/>
      <c r="S53" s="23"/>
      <c r="T53" s="30"/>
      <c r="U53" s="23"/>
      <c r="V53" s="23"/>
      <c r="W53" s="23"/>
      <c r="X53" s="23"/>
      <c r="Y53" s="23"/>
      <c r="Z53" s="23">
        <f t="shared" si="1"/>
        <v>42</v>
      </c>
    </row>
    <row r="54" spans="1:26" s="71" customFormat="1" x14ac:dyDescent="0.3">
      <c r="A54" s="70"/>
      <c r="B54" s="74" t="s">
        <v>103</v>
      </c>
      <c r="C54" s="72">
        <v>45239</v>
      </c>
      <c r="D54" s="27" t="s">
        <v>108</v>
      </c>
      <c r="E54" s="80">
        <v>1447</v>
      </c>
      <c r="F54" s="89">
        <v>712.5</v>
      </c>
      <c r="G54" s="79"/>
      <c r="H54" s="23"/>
      <c r="I54" s="23"/>
      <c r="J54" s="23"/>
      <c r="K54" s="23"/>
      <c r="L54" s="23"/>
      <c r="M54" s="23"/>
      <c r="N54" s="23"/>
      <c r="O54" s="23"/>
      <c r="P54" s="23">
        <v>712.5</v>
      </c>
      <c r="Q54" s="23"/>
      <c r="R54" s="23"/>
      <c r="S54" s="23"/>
      <c r="T54" s="30"/>
      <c r="U54" s="23"/>
      <c r="V54" s="23"/>
      <c r="W54" s="23"/>
      <c r="X54" s="23"/>
      <c r="Y54" s="23"/>
      <c r="Z54" s="23">
        <f t="shared" si="1"/>
        <v>712.5</v>
      </c>
    </row>
    <row r="55" spans="1:26" s="71" customFormat="1" x14ac:dyDescent="0.3">
      <c r="A55" s="70"/>
      <c r="B55" s="74" t="s">
        <v>103</v>
      </c>
      <c r="C55" s="72">
        <v>45236</v>
      </c>
      <c r="D55" s="27" t="s">
        <v>96</v>
      </c>
      <c r="E55" s="80">
        <v>1448</v>
      </c>
      <c r="F55" s="89">
        <v>23.49</v>
      </c>
      <c r="G55" s="79">
        <v>0.57999999999999996</v>
      </c>
      <c r="H55" s="23"/>
      <c r="I55" s="23">
        <v>22.91</v>
      </c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30"/>
      <c r="U55" s="23"/>
      <c r="V55" s="23"/>
      <c r="W55" s="23"/>
      <c r="X55" s="23"/>
      <c r="Y55" s="23"/>
      <c r="Z55" s="23">
        <f t="shared" si="1"/>
        <v>23.49</v>
      </c>
    </row>
    <row r="56" spans="1:26" s="71" customFormat="1" x14ac:dyDescent="0.3">
      <c r="A56" s="70"/>
      <c r="B56" s="74" t="s">
        <v>103</v>
      </c>
      <c r="C56" s="72">
        <v>45236</v>
      </c>
      <c r="D56" s="27" t="s">
        <v>126</v>
      </c>
      <c r="E56" s="80">
        <v>1449</v>
      </c>
      <c r="F56" s="89">
        <v>300</v>
      </c>
      <c r="G56" s="79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30">
        <v>300</v>
      </c>
      <c r="U56" s="23"/>
      <c r="V56" s="23"/>
      <c r="W56" s="23"/>
      <c r="X56" s="23"/>
      <c r="Y56" s="23"/>
      <c r="Z56" s="23">
        <f t="shared" si="1"/>
        <v>300</v>
      </c>
    </row>
    <row r="57" spans="1:26" s="82" customFormat="1" x14ac:dyDescent="0.3">
      <c r="A57" s="91"/>
      <c r="B57" s="99" t="s">
        <v>103</v>
      </c>
      <c r="C57" s="81">
        <v>45230</v>
      </c>
      <c r="D57" s="92" t="s">
        <v>97</v>
      </c>
      <c r="E57" s="97" t="s">
        <v>88</v>
      </c>
      <c r="F57" s="94">
        <v>1</v>
      </c>
      <c r="G57" s="95"/>
      <c r="H57" s="67"/>
      <c r="I57" s="67"/>
      <c r="J57" s="67"/>
      <c r="K57" s="67"/>
      <c r="L57" s="67"/>
      <c r="M57" s="67"/>
      <c r="N57" s="67"/>
      <c r="O57" s="67">
        <v>1</v>
      </c>
      <c r="P57" s="67"/>
      <c r="Q57" s="67"/>
      <c r="R57" s="67"/>
      <c r="S57" s="67"/>
      <c r="T57" s="96"/>
      <c r="U57" s="67"/>
      <c r="V57" s="67"/>
      <c r="W57" s="67"/>
      <c r="X57" s="67"/>
      <c r="Y57" s="67"/>
      <c r="Z57" s="67">
        <f t="shared" si="1"/>
        <v>1</v>
      </c>
    </row>
    <row r="58" spans="1:26" s="71" customFormat="1" x14ac:dyDescent="0.3">
      <c r="A58" s="70"/>
      <c r="B58" s="74" t="s">
        <v>103</v>
      </c>
      <c r="C58" s="72">
        <v>45258</v>
      </c>
      <c r="D58" s="27" t="s">
        <v>115</v>
      </c>
      <c r="E58" s="29" t="s">
        <v>88</v>
      </c>
      <c r="F58" s="89">
        <v>1</v>
      </c>
      <c r="G58" s="79"/>
      <c r="H58" s="23"/>
      <c r="I58" s="23"/>
      <c r="J58" s="23"/>
      <c r="K58" s="23"/>
      <c r="L58" s="23"/>
      <c r="M58" s="23"/>
      <c r="N58" s="23"/>
      <c r="O58" s="23">
        <v>1</v>
      </c>
      <c r="P58" s="23"/>
      <c r="Q58" s="23"/>
      <c r="R58" s="23"/>
      <c r="S58" s="23"/>
      <c r="T58" s="30"/>
      <c r="U58" s="23"/>
      <c r="V58" s="23"/>
      <c r="W58" s="23"/>
      <c r="X58" s="23"/>
      <c r="Y58" s="23"/>
      <c r="Z58" s="23">
        <f t="shared" si="1"/>
        <v>1</v>
      </c>
    </row>
    <row r="59" spans="1:26" s="71" customFormat="1" x14ac:dyDescent="0.3">
      <c r="A59" s="70"/>
      <c r="B59" s="74" t="s">
        <v>103</v>
      </c>
      <c r="C59" s="72">
        <v>45265</v>
      </c>
      <c r="D59" s="27" t="s">
        <v>85</v>
      </c>
      <c r="E59" s="80">
        <v>1450</v>
      </c>
      <c r="F59" s="89">
        <v>195</v>
      </c>
      <c r="G59" s="79"/>
      <c r="H59" s="23"/>
      <c r="I59" s="23"/>
      <c r="J59" s="23"/>
      <c r="K59" s="23"/>
      <c r="L59" s="23"/>
      <c r="M59" s="23"/>
      <c r="N59" s="23">
        <v>195</v>
      </c>
      <c r="O59" s="23"/>
      <c r="P59" s="23"/>
      <c r="Q59" s="23"/>
      <c r="R59" s="23"/>
      <c r="S59" s="23"/>
      <c r="T59" s="30"/>
      <c r="U59" s="23"/>
      <c r="V59" s="23"/>
      <c r="W59" s="23"/>
      <c r="X59" s="23"/>
      <c r="Y59" s="23"/>
      <c r="Z59" s="23">
        <f t="shared" si="1"/>
        <v>195</v>
      </c>
    </row>
    <row r="60" spans="1:26" s="71" customFormat="1" x14ac:dyDescent="0.3">
      <c r="A60" s="70"/>
      <c r="B60" s="74" t="s">
        <v>103</v>
      </c>
      <c r="C60" s="72">
        <v>45265</v>
      </c>
      <c r="D60" s="27" t="s">
        <v>89</v>
      </c>
      <c r="E60" s="80">
        <v>1451</v>
      </c>
      <c r="F60" s="89">
        <v>16.5</v>
      </c>
      <c r="G60" s="79"/>
      <c r="H60" s="23"/>
      <c r="I60" s="23"/>
      <c r="J60" s="23">
        <v>16.5</v>
      </c>
      <c r="K60" s="23"/>
      <c r="L60" s="23"/>
      <c r="M60" s="23"/>
      <c r="N60" s="23"/>
      <c r="O60" s="23"/>
      <c r="P60" s="23"/>
      <c r="Q60" s="23"/>
      <c r="R60" s="23"/>
      <c r="S60" s="23"/>
      <c r="T60" s="30"/>
      <c r="U60" s="23"/>
      <c r="V60" s="23"/>
      <c r="W60" s="23"/>
      <c r="X60" s="23"/>
      <c r="Y60" s="23"/>
      <c r="Z60" s="23">
        <f t="shared" si="1"/>
        <v>16.5</v>
      </c>
    </row>
    <row r="61" spans="1:26" s="71" customFormat="1" x14ac:dyDescent="0.3">
      <c r="A61" s="70"/>
      <c r="B61" s="74" t="s">
        <v>103</v>
      </c>
      <c r="C61" s="72">
        <v>45265</v>
      </c>
      <c r="D61" s="27" t="s">
        <v>111</v>
      </c>
      <c r="E61" s="80">
        <v>1452</v>
      </c>
      <c r="F61" s="79">
        <v>430</v>
      </c>
      <c r="G61" s="79"/>
      <c r="H61" s="23"/>
      <c r="I61" s="23"/>
      <c r="J61" s="23"/>
      <c r="K61" s="23"/>
      <c r="L61" s="23"/>
      <c r="M61" s="23"/>
      <c r="N61" s="23"/>
      <c r="O61" s="23"/>
      <c r="P61" s="23">
        <v>430</v>
      </c>
      <c r="Q61" s="23"/>
      <c r="R61" s="23"/>
      <c r="S61" s="23"/>
      <c r="T61" s="30"/>
      <c r="U61" s="23"/>
      <c r="V61" s="23"/>
      <c r="W61" s="23"/>
      <c r="X61" s="23"/>
      <c r="Y61" s="23"/>
      <c r="Z61" s="23">
        <f t="shared" si="1"/>
        <v>430</v>
      </c>
    </row>
    <row r="62" spans="1:26" s="71" customFormat="1" x14ac:dyDescent="0.3">
      <c r="A62" s="70"/>
      <c r="B62" s="74" t="s">
        <v>103</v>
      </c>
      <c r="C62" s="72">
        <v>45265</v>
      </c>
      <c r="D62" s="27" t="s">
        <v>96</v>
      </c>
      <c r="E62" s="80">
        <v>1453</v>
      </c>
      <c r="F62" s="79">
        <v>10</v>
      </c>
      <c r="G62" s="79"/>
      <c r="H62" s="23"/>
      <c r="I62" s="23">
        <v>10</v>
      </c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30"/>
      <c r="U62" s="23"/>
      <c r="V62" s="23"/>
      <c r="W62" s="23"/>
      <c r="X62" s="23"/>
      <c r="Y62" s="23"/>
      <c r="Z62" s="23">
        <f t="shared" si="1"/>
        <v>10</v>
      </c>
    </row>
    <row r="63" spans="1:26" s="82" customFormat="1" x14ac:dyDescent="0.3">
      <c r="A63" s="91"/>
      <c r="B63" s="74" t="s">
        <v>103</v>
      </c>
      <c r="C63" s="81">
        <v>45290</v>
      </c>
      <c r="D63" s="92" t="s">
        <v>115</v>
      </c>
      <c r="E63" s="98" t="s">
        <v>88</v>
      </c>
      <c r="F63" s="95">
        <v>25</v>
      </c>
      <c r="G63" s="95"/>
      <c r="H63" s="67"/>
      <c r="I63" s="67"/>
      <c r="J63" s="67"/>
      <c r="K63" s="67"/>
      <c r="L63" s="67"/>
      <c r="M63" s="67"/>
      <c r="N63" s="67"/>
      <c r="O63" s="67">
        <v>25</v>
      </c>
      <c r="P63" s="67"/>
      <c r="Q63" s="67"/>
      <c r="R63" s="67"/>
      <c r="S63" s="67"/>
      <c r="T63" s="96"/>
      <c r="U63" s="67"/>
      <c r="V63" s="67"/>
      <c r="W63" s="67"/>
      <c r="X63" s="67"/>
      <c r="Y63" s="67"/>
      <c r="Z63" s="67">
        <f t="shared" si="1"/>
        <v>25</v>
      </c>
    </row>
    <row r="64" spans="1:26" s="71" customFormat="1" x14ac:dyDescent="0.3">
      <c r="A64" s="70"/>
      <c r="B64" s="74" t="s">
        <v>103</v>
      </c>
      <c r="C64" s="72">
        <v>45299</v>
      </c>
      <c r="D64" s="27" t="s">
        <v>85</v>
      </c>
      <c r="E64" s="80">
        <v>1454</v>
      </c>
      <c r="F64" s="79">
        <v>195</v>
      </c>
      <c r="G64" s="79"/>
      <c r="H64" s="23"/>
      <c r="I64" s="23"/>
      <c r="J64" s="23"/>
      <c r="K64" s="23"/>
      <c r="L64" s="23"/>
      <c r="M64" s="23"/>
      <c r="N64" s="23">
        <v>195</v>
      </c>
      <c r="O64" s="23"/>
      <c r="P64" s="23"/>
      <c r="Q64" s="23"/>
      <c r="R64" s="23"/>
      <c r="S64" s="23"/>
      <c r="T64" s="30"/>
      <c r="U64" s="23"/>
      <c r="V64" s="23"/>
      <c r="W64" s="23"/>
      <c r="X64" s="23"/>
      <c r="Y64" s="23"/>
      <c r="Z64" s="23">
        <f t="shared" si="1"/>
        <v>195</v>
      </c>
    </row>
    <row r="65" spans="1:26" s="71" customFormat="1" x14ac:dyDescent="0.3">
      <c r="A65" s="70"/>
      <c r="B65" s="74" t="s">
        <v>103</v>
      </c>
      <c r="C65" s="72">
        <v>45299</v>
      </c>
      <c r="D65" s="27" t="s">
        <v>89</v>
      </c>
      <c r="E65" s="80">
        <v>1455</v>
      </c>
      <c r="F65" s="79">
        <v>6</v>
      </c>
      <c r="G65" s="79"/>
      <c r="H65" s="23"/>
      <c r="I65" s="23"/>
      <c r="J65" s="23">
        <v>6</v>
      </c>
      <c r="K65" s="23"/>
      <c r="L65" s="23"/>
      <c r="M65" s="23"/>
      <c r="N65" s="23"/>
      <c r="O65" s="23"/>
      <c r="P65" s="23"/>
      <c r="Q65" s="23"/>
      <c r="R65" s="23"/>
      <c r="S65" s="23"/>
      <c r="T65" s="30"/>
      <c r="U65" s="23"/>
      <c r="V65" s="23"/>
      <c r="W65" s="23"/>
      <c r="X65" s="23"/>
      <c r="Y65" s="23"/>
      <c r="Z65" s="23">
        <f t="shared" si="1"/>
        <v>6</v>
      </c>
    </row>
    <row r="66" spans="1:26" s="71" customFormat="1" x14ac:dyDescent="0.3">
      <c r="A66" s="70"/>
      <c r="B66" s="74" t="s">
        <v>103</v>
      </c>
      <c r="C66" s="72">
        <v>45299</v>
      </c>
      <c r="D66" s="27" t="s">
        <v>96</v>
      </c>
      <c r="E66" s="80">
        <v>1456</v>
      </c>
      <c r="F66" s="79">
        <v>10</v>
      </c>
      <c r="G66" s="79"/>
      <c r="H66" s="23"/>
      <c r="I66" s="23">
        <v>10</v>
      </c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30"/>
      <c r="U66" s="23"/>
      <c r="V66" s="23"/>
      <c r="W66" s="23"/>
      <c r="X66" s="23"/>
      <c r="Y66" s="23"/>
      <c r="Z66" s="23">
        <f t="shared" si="1"/>
        <v>10</v>
      </c>
    </row>
    <row r="67" spans="1:26" s="71" customFormat="1" x14ac:dyDescent="0.3">
      <c r="A67" s="70"/>
      <c r="B67" s="74" t="s">
        <v>103</v>
      </c>
      <c r="C67" s="72">
        <v>45299</v>
      </c>
      <c r="D67" s="27" t="s">
        <v>129</v>
      </c>
      <c r="E67" s="80">
        <v>1457</v>
      </c>
      <c r="F67" s="79">
        <v>220</v>
      </c>
      <c r="G67" s="79"/>
      <c r="H67" s="23"/>
      <c r="I67" s="23"/>
      <c r="J67" s="23"/>
      <c r="K67" s="23"/>
      <c r="L67" s="23"/>
      <c r="M67" s="23"/>
      <c r="N67" s="23"/>
      <c r="O67" s="23"/>
      <c r="P67" s="23">
        <v>220</v>
      </c>
      <c r="Q67" s="23"/>
      <c r="R67" s="23"/>
      <c r="S67" s="23"/>
      <c r="T67" s="30"/>
      <c r="U67" s="23"/>
      <c r="V67" s="23"/>
      <c r="W67" s="23"/>
      <c r="X67" s="23"/>
      <c r="Y67" s="23"/>
      <c r="Z67" s="23">
        <f t="shared" si="1"/>
        <v>220</v>
      </c>
    </row>
    <row r="68" spans="1:26" s="82" customFormat="1" x14ac:dyDescent="0.3">
      <c r="A68" s="91"/>
      <c r="B68" s="74" t="s">
        <v>103</v>
      </c>
      <c r="C68" s="81">
        <v>45321</v>
      </c>
      <c r="D68" s="92" t="s">
        <v>97</v>
      </c>
      <c r="E68" s="98" t="s">
        <v>88</v>
      </c>
      <c r="F68" s="95">
        <v>25</v>
      </c>
      <c r="G68" s="95"/>
      <c r="H68" s="67"/>
      <c r="I68" s="67"/>
      <c r="J68" s="67"/>
      <c r="K68" s="67"/>
      <c r="L68" s="67"/>
      <c r="M68" s="67"/>
      <c r="N68" s="67"/>
      <c r="O68" s="67">
        <v>25</v>
      </c>
      <c r="P68" s="67"/>
      <c r="Q68" s="67"/>
      <c r="R68" s="67"/>
      <c r="S68" s="67"/>
      <c r="T68" s="96"/>
      <c r="U68" s="67"/>
      <c r="V68" s="67"/>
      <c r="W68" s="67"/>
      <c r="X68" s="67"/>
      <c r="Y68" s="67"/>
      <c r="Z68" s="67">
        <f t="shared" si="1"/>
        <v>25</v>
      </c>
    </row>
    <row r="69" spans="1:26" s="71" customFormat="1" x14ac:dyDescent="0.3">
      <c r="A69" s="70"/>
      <c r="B69" s="74" t="s">
        <v>103</v>
      </c>
      <c r="C69" s="72">
        <v>45327</v>
      </c>
      <c r="D69" s="27" t="s">
        <v>85</v>
      </c>
      <c r="E69" s="80">
        <v>1458</v>
      </c>
      <c r="F69" s="79">
        <v>195</v>
      </c>
      <c r="G69" s="79"/>
      <c r="H69" s="23"/>
      <c r="I69" s="23"/>
      <c r="J69" s="23"/>
      <c r="K69" s="23"/>
      <c r="L69" s="23"/>
      <c r="M69" s="23"/>
      <c r="N69" s="23">
        <v>195</v>
      </c>
      <c r="O69" s="23"/>
      <c r="P69" s="23"/>
      <c r="Q69" s="23"/>
      <c r="R69" s="23"/>
      <c r="S69" s="23"/>
      <c r="T69" s="30"/>
      <c r="U69" s="23"/>
      <c r="V69" s="23"/>
      <c r="W69" s="23"/>
      <c r="X69" s="23"/>
      <c r="Y69" s="23"/>
      <c r="Z69" s="23">
        <f t="shared" si="1"/>
        <v>195</v>
      </c>
    </row>
    <row r="70" spans="1:26" s="71" customFormat="1" x14ac:dyDescent="0.3">
      <c r="A70" s="70"/>
      <c r="B70" s="74" t="s">
        <v>103</v>
      </c>
      <c r="C70" s="72">
        <v>45327</v>
      </c>
      <c r="D70" s="27" t="s">
        <v>89</v>
      </c>
      <c r="E70" s="80">
        <v>1459</v>
      </c>
      <c r="F70" s="79">
        <v>9</v>
      </c>
      <c r="G70" s="79"/>
      <c r="H70" s="23"/>
      <c r="I70" s="23"/>
      <c r="J70" s="23">
        <v>9</v>
      </c>
      <c r="K70" s="23"/>
      <c r="L70" s="23"/>
      <c r="M70" s="23"/>
      <c r="N70" s="23"/>
      <c r="O70" s="23"/>
      <c r="P70" s="23"/>
      <c r="Q70" s="23"/>
      <c r="R70" s="23"/>
      <c r="S70" s="23"/>
      <c r="T70" s="30"/>
      <c r="U70" s="23"/>
      <c r="V70" s="23"/>
      <c r="W70" s="23"/>
      <c r="X70" s="23"/>
      <c r="Y70" s="23"/>
      <c r="Z70" s="23">
        <f t="shared" si="1"/>
        <v>9</v>
      </c>
    </row>
    <row r="71" spans="1:26" s="71" customFormat="1" x14ac:dyDescent="0.3">
      <c r="A71" s="70"/>
      <c r="B71" s="74" t="s">
        <v>103</v>
      </c>
      <c r="C71" s="72">
        <v>45327</v>
      </c>
      <c r="D71" s="27" t="s">
        <v>96</v>
      </c>
      <c r="E71" s="80">
        <v>1460</v>
      </c>
      <c r="F71" s="79">
        <v>53.74</v>
      </c>
      <c r="G71" s="79">
        <v>6.5</v>
      </c>
      <c r="H71" s="23"/>
      <c r="I71" s="23">
        <v>47.24</v>
      </c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30"/>
      <c r="U71" s="23"/>
      <c r="V71" s="23"/>
      <c r="W71" s="23"/>
      <c r="X71" s="23"/>
      <c r="Y71" s="23"/>
      <c r="Z71" s="23">
        <f t="shared" si="1"/>
        <v>53.74</v>
      </c>
    </row>
    <row r="72" spans="1:26" s="82" customFormat="1" x14ac:dyDescent="0.3">
      <c r="A72" s="91"/>
      <c r="B72" s="74" t="s">
        <v>103</v>
      </c>
      <c r="C72" s="81">
        <v>45350</v>
      </c>
      <c r="D72" s="92" t="s">
        <v>115</v>
      </c>
      <c r="E72" s="97" t="s">
        <v>88</v>
      </c>
      <c r="F72" s="95">
        <v>25</v>
      </c>
      <c r="G72" s="95"/>
      <c r="H72" s="67"/>
      <c r="I72" s="67"/>
      <c r="J72" s="67"/>
      <c r="K72" s="67"/>
      <c r="L72" s="67"/>
      <c r="M72" s="67"/>
      <c r="N72" s="67"/>
      <c r="O72" s="67">
        <v>25</v>
      </c>
      <c r="P72" s="67"/>
      <c r="Q72" s="67"/>
      <c r="R72" s="67"/>
      <c r="S72" s="67"/>
      <c r="T72" s="96"/>
      <c r="U72" s="67"/>
      <c r="V72" s="67"/>
      <c r="W72" s="67"/>
      <c r="X72" s="67"/>
      <c r="Y72" s="67"/>
      <c r="Z72" s="67">
        <f t="shared" si="1"/>
        <v>25</v>
      </c>
    </row>
    <row r="73" spans="1:26" s="71" customFormat="1" x14ac:dyDescent="0.3">
      <c r="A73" s="70"/>
      <c r="B73" s="74" t="s">
        <v>103</v>
      </c>
      <c r="C73" s="72">
        <v>45355</v>
      </c>
      <c r="D73" s="27" t="s">
        <v>85</v>
      </c>
      <c r="E73" s="80">
        <v>1461</v>
      </c>
      <c r="F73" s="79">
        <v>195</v>
      </c>
      <c r="G73" s="79"/>
      <c r="H73" s="23"/>
      <c r="I73" s="23"/>
      <c r="J73" s="23"/>
      <c r="K73" s="23"/>
      <c r="L73" s="23"/>
      <c r="M73" s="23"/>
      <c r="N73" s="23">
        <v>195</v>
      </c>
      <c r="O73" s="23"/>
      <c r="P73" s="23"/>
      <c r="Q73" s="23"/>
      <c r="R73" s="23"/>
      <c r="S73" s="23"/>
      <c r="T73" s="30"/>
      <c r="U73" s="23"/>
      <c r="V73" s="23"/>
      <c r="W73" s="23"/>
      <c r="X73" s="23"/>
      <c r="Y73" s="23"/>
      <c r="Z73" s="23">
        <f t="shared" si="1"/>
        <v>195</v>
      </c>
    </row>
    <row r="74" spans="1:26" s="71" customFormat="1" x14ac:dyDescent="0.3">
      <c r="A74" s="70"/>
      <c r="B74" s="74" t="s">
        <v>103</v>
      </c>
      <c r="C74" s="72">
        <v>45355</v>
      </c>
      <c r="D74" s="27" t="s">
        <v>89</v>
      </c>
      <c r="E74" s="80">
        <v>1462</v>
      </c>
      <c r="F74" s="79">
        <v>12</v>
      </c>
      <c r="G74" s="79"/>
      <c r="H74" s="23"/>
      <c r="I74" s="23"/>
      <c r="J74" s="23">
        <v>12</v>
      </c>
      <c r="K74" s="23"/>
      <c r="L74" s="23"/>
      <c r="M74" s="23"/>
      <c r="N74" s="23"/>
      <c r="O74" s="23"/>
      <c r="P74" s="23"/>
      <c r="Q74" s="23"/>
      <c r="R74" s="23"/>
      <c r="S74" s="23"/>
      <c r="T74" s="30"/>
      <c r="U74" s="23"/>
      <c r="V74" s="23"/>
      <c r="W74" s="23"/>
      <c r="X74" s="23"/>
      <c r="Y74" s="23"/>
      <c r="Z74" s="23">
        <f t="shared" si="1"/>
        <v>12</v>
      </c>
    </row>
    <row r="75" spans="1:26" s="71" customFormat="1" x14ac:dyDescent="0.3">
      <c r="A75" s="70"/>
      <c r="B75" s="74" t="s">
        <v>103</v>
      </c>
      <c r="C75" s="72">
        <v>45447</v>
      </c>
      <c r="D75" s="27" t="s">
        <v>96</v>
      </c>
      <c r="E75" s="80">
        <v>1463</v>
      </c>
      <c r="F75" s="79">
        <v>10</v>
      </c>
      <c r="G75" s="79"/>
      <c r="H75" s="23"/>
      <c r="I75" s="23">
        <v>10</v>
      </c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30"/>
      <c r="U75" s="23"/>
      <c r="V75" s="23"/>
      <c r="W75" s="23"/>
      <c r="X75" s="23"/>
      <c r="Y75" s="23"/>
      <c r="Z75" s="23">
        <f t="shared" si="1"/>
        <v>10</v>
      </c>
    </row>
    <row r="76" spans="1:26" s="71" customFormat="1" x14ac:dyDescent="0.3">
      <c r="A76" s="70"/>
      <c r="B76" s="74" t="s">
        <v>103</v>
      </c>
      <c r="C76" s="72">
        <v>45355</v>
      </c>
      <c r="D76" s="27" t="s">
        <v>93</v>
      </c>
      <c r="E76" s="80">
        <v>1464</v>
      </c>
      <c r="F76" s="79">
        <v>50.06</v>
      </c>
      <c r="G76" s="79"/>
      <c r="H76" s="23"/>
      <c r="I76" s="23"/>
      <c r="J76" s="23"/>
      <c r="K76" s="23"/>
      <c r="L76" s="23"/>
      <c r="M76" s="23"/>
      <c r="N76" s="23"/>
      <c r="O76" s="23">
        <v>50.06</v>
      </c>
      <c r="P76" s="23"/>
      <c r="Q76" s="23"/>
      <c r="R76" s="23"/>
      <c r="S76" s="23"/>
      <c r="T76" s="30"/>
      <c r="U76" s="23"/>
      <c r="V76" s="23"/>
      <c r="W76" s="23"/>
      <c r="X76" s="23"/>
      <c r="Y76" s="23"/>
      <c r="Z76" s="23">
        <f t="shared" si="1"/>
        <v>50.06</v>
      </c>
    </row>
    <row r="77" spans="1:26" s="71" customFormat="1" x14ac:dyDescent="0.3">
      <c r="A77" s="70"/>
      <c r="B77" s="74" t="s">
        <v>103</v>
      </c>
      <c r="C77" s="72">
        <v>45379</v>
      </c>
      <c r="D77" s="27" t="s">
        <v>97</v>
      </c>
      <c r="E77" s="28" t="s">
        <v>88</v>
      </c>
      <c r="F77" s="79">
        <v>25</v>
      </c>
      <c r="G77" s="79"/>
      <c r="H77" s="23"/>
      <c r="I77" s="23"/>
      <c r="J77" s="23"/>
      <c r="K77" s="23"/>
      <c r="L77" s="23"/>
      <c r="M77" s="23"/>
      <c r="N77" s="23"/>
      <c r="O77" s="23">
        <v>25</v>
      </c>
      <c r="P77" s="23"/>
      <c r="Q77" s="23"/>
      <c r="R77" s="23"/>
      <c r="S77" s="23"/>
      <c r="T77" s="30"/>
      <c r="U77" s="23"/>
      <c r="V77" s="23"/>
      <c r="W77" s="23"/>
      <c r="X77" s="23"/>
      <c r="Y77" s="23"/>
      <c r="Z77" s="23">
        <f t="shared" si="1"/>
        <v>25</v>
      </c>
    </row>
    <row r="78" spans="1:26" s="71" customFormat="1" x14ac:dyDescent="0.3">
      <c r="A78" s="70"/>
      <c r="B78" s="74"/>
      <c r="C78" s="72"/>
      <c r="D78" s="27"/>
      <c r="E78" s="29"/>
      <c r="F78" s="79"/>
      <c r="G78" s="79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30"/>
      <c r="U78" s="23"/>
      <c r="V78" s="23"/>
      <c r="W78" s="23"/>
      <c r="X78" s="23"/>
      <c r="Y78" s="23"/>
      <c r="Z78" s="23">
        <f t="shared" si="1"/>
        <v>0</v>
      </c>
    </row>
    <row r="79" spans="1:26" s="71" customFormat="1" x14ac:dyDescent="0.3">
      <c r="A79" s="70"/>
      <c r="B79" s="74"/>
      <c r="C79" s="72"/>
      <c r="D79" s="27"/>
      <c r="E79" s="29"/>
      <c r="F79" s="79"/>
      <c r="G79" s="79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30"/>
      <c r="U79" s="23"/>
      <c r="V79" s="23"/>
      <c r="W79" s="23"/>
      <c r="X79" s="23"/>
      <c r="Y79" s="23"/>
      <c r="Z79" s="23">
        <f t="shared" si="1"/>
        <v>0</v>
      </c>
    </row>
    <row r="80" spans="1:26" s="71" customFormat="1" x14ac:dyDescent="0.3">
      <c r="A80" s="70"/>
      <c r="B80" s="74"/>
      <c r="C80" s="72"/>
      <c r="D80" s="27"/>
      <c r="E80" s="29"/>
      <c r="F80" s="79"/>
      <c r="G80" s="79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30"/>
      <c r="U80" s="23"/>
      <c r="V80" s="23"/>
      <c r="W80" s="23"/>
      <c r="X80" s="23"/>
      <c r="Y80" s="23"/>
      <c r="Z80" s="23">
        <f t="shared" si="1"/>
        <v>0</v>
      </c>
    </row>
    <row r="81" spans="1:26" s="71" customFormat="1" x14ac:dyDescent="0.3">
      <c r="A81" s="70"/>
      <c r="B81" s="74"/>
      <c r="C81" s="72"/>
      <c r="D81" s="27"/>
      <c r="E81" s="29"/>
      <c r="F81" s="79"/>
      <c r="G81" s="79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0"/>
      <c r="U81" s="23"/>
      <c r="V81" s="23"/>
      <c r="W81" s="23"/>
      <c r="X81" s="23"/>
      <c r="Y81" s="23"/>
      <c r="Z81" s="23">
        <f t="shared" si="1"/>
        <v>0</v>
      </c>
    </row>
    <row r="82" spans="1:26" s="71" customFormat="1" x14ac:dyDescent="0.3">
      <c r="A82" s="70"/>
      <c r="B82" s="74"/>
      <c r="C82" s="72"/>
      <c r="D82" s="27"/>
      <c r="E82" s="29"/>
      <c r="F82" s="79"/>
      <c r="G82" s="79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30"/>
      <c r="U82" s="23"/>
      <c r="V82" s="23"/>
      <c r="W82" s="23"/>
      <c r="X82" s="23"/>
      <c r="Y82" s="23"/>
      <c r="Z82" s="23">
        <f t="shared" si="1"/>
        <v>0</v>
      </c>
    </row>
    <row r="83" spans="1:26" s="71" customFormat="1" x14ac:dyDescent="0.3">
      <c r="A83" s="70"/>
      <c r="B83" s="74"/>
      <c r="C83" s="72"/>
      <c r="D83" s="27"/>
      <c r="E83" s="29"/>
      <c r="F83" s="79"/>
      <c r="G83" s="79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30"/>
      <c r="U83" s="23"/>
      <c r="V83" s="23"/>
      <c r="W83" s="23"/>
      <c r="X83" s="23"/>
      <c r="Y83" s="23"/>
      <c r="Z83" s="23">
        <f t="shared" si="1"/>
        <v>0</v>
      </c>
    </row>
    <row r="84" spans="1:26" s="71" customFormat="1" x14ac:dyDescent="0.3">
      <c r="A84" s="70"/>
      <c r="B84" s="74"/>
      <c r="C84" s="72"/>
      <c r="D84" s="27"/>
      <c r="E84" s="29"/>
      <c r="F84" s="79"/>
      <c r="G84" s="79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30"/>
      <c r="U84" s="23"/>
      <c r="V84" s="23"/>
      <c r="W84" s="23"/>
      <c r="X84" s="23"/>
      <c r="Y84" s="23"/>
      <c r="Z84" s="23">
        <f t="shared" si="1"/>
        <v>0</v>
      </c>
    </row>
    <row r="85" spans="1:26" s="71" customFormat="1" x14ac:dyDescent="0.3">
      <c r="A85" s="70"/>
      <c r="B85" s="74"/>
      <c r="C85" s="72"/>
      <c r="D85" s="27"/>
      <c r="E85" s="29"/>
      <c r="F85" s="79"/>
      <c r="G85" s="79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30"/>
      <c r="U85" s="23"/>
      <c r="V85" s="23"/>
      <c r="W85" s="23"/>
      <c r="X85" s="23"/>
      <c r="Y85" s="23"/>
      <c r="Z85" s="23">
        <f t="shared" si="1"/>
        <v>0</v>
      </c>
    </row>
    <row r="86" spans="1:26" s="71" customFormat="1" x14ac:dyDescent="0.3">
      <c r="A86" s="70"/>
      <c r="B86" s="74"/>
      <c r="C86" s="72"/>
      <c r="D86" s="27"/>
      <c r="E86" s="29"/>
      <c r="F86" s="79"/>
      <c r="G86" s="79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30"/>
      <c r="U86" s="23"/>
      <c r="V86" s="23"/>
      <c r="W86" s="23"/>
      <c r="X86" s="23"/>
      <c r="Y86" s="23"/>
      <c r="Z86" s="23">
        <f t="shared" si="1"/>
        <v>0</v>
      </c>
    </row>
    <row r="87" spans="1:26" s="71" customFormat="1" x14ac:dyDescent="0.3">
      <c r="A87" s="70"/>
      <c r="B87" s="74"/>
      <c r="C87" s="72"/>
      <c r="D87" s="27"/>
      <c r="E87" s="29"/>
      <c r="F87" s="79"/>
      <c r="G87" s="79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30"/>
      <c r="U87" s="23"/>
      <c r="V87" s="23"/>
      <c r="W87" s="23"/>
      <c r="X87" s="23"/>
      <c r="Y87" s="23"/>
      <c r="Z87" s="23">
        <f t="shared" si="1"/>
        <v>0</v>
      </c>
    </row>
    <row r="88" spans="1:26" s="71" customFormat="1" x14ac:dyDescent="0.3">
      <c r="A88" s="70"/>
      <c r="B88" s="74"/>
      <c r="C88" s="72"/>
      <c r="D88" s="27"/>
      <c r="E88" s="29"/>
      <c r="F88" s="79"/>
      <c r="G88" s="79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30"/>
      <c r="U88" s="23"/>
      <c r="V88" s="23"/>
      <c r="W88" s="23"/>
      <c r="X88" s="23"/>
      <c r="Y88" s="23"/>
      <c r="Z88" s="23">
        <f t="shared" si="1"/>
        <v>0</v>
      </c>
    </row>
    <row r="89" spans="1:26" s="71" customFormat="1" x14ac:dyDescent="0.3">
      <c r="A89" s="70"/>
      <c r="B89" s="74"/>
      <c r="C89" s="72"/>
      <c r="D89" s="27"/>
      <c r="E89" s="29"/>
      <c r="F89" s="79"/>
      <c r="G89" s="79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30"/>
      <c r="U89" s="23"/>
      <c r="V89" s="23"/>
      <c r="W89" s="23"/>
      <c r="X89" s="23"/>
      <c r="Y89" s="23"/>
      <c r="Z89" s="23">
        <f t="shared" si="1"/>
        <v>0</v>
      </c>
    </row>
    <row r="90" spans="1:26" s="71" customFormat="1" x14ac:dyDescent="0.3">
      <c r="A90" s="70"/>
      <c r="B90" s="74"/>
      <c r="C90" s="72"/>
      <c r="D90" s="27"/>
      <c r="E90" s="29"/>
      <c r="F90" s="79"/>
      <c r="G90" s="79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30"/>
      <c r="U90" s="23"/>
      <c r="V90" s="23"/>
      <c r="W90" s="23"/>
      <c r="X90" s="23"/>
      <c r="Y90" s="23"/>
      <c r="Z90" s="23">
        <f t="shared" si="1"/>
        <v>0</v>
      </c>
    </row>
    <row r="91" spans="1:26" s="71" customFormat="1" x14ac:dyDescent="0.3">
      <c r="A91" s="70"/>
      <c r="B91" s="74"/>
      <c r="C91" s="72"/>
      <c r="D91" s="27"/>
      <c r="E91" s="29"/>
      <c r="F91" s="79"/>
      <c r="G91" s="79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30"/>
      <c r="U91" s="23"/>
      <c r="V91" s="23"/>
      <c r="W91" s="23"/>
      <c r="X91" s="23"/>
      <c r="Y91" s="23"/>
      <c r="Z91" s="23">
        <f t="shared" si="1"/>
        <v>0</v>
      </c>
    </row>
    <row r="92" spans="1:26" s="71" customFormat="1" x14ac:dyDescent="0.3">
      <c r="A92" s="70"/>
      <c r="B92" s="74"/>
      <c r="C92" s="72"/>
      <c r="D92" s="27"/>
      <c r="E92" s="29"/>
      <c r="F92" s="79"/>
      <c r="G92" s="79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30"/>
      <c r="U92" s="23"/>
      <c r="V92" s="23"/>
      <c r="W92" s="23"/>
      <c r="X92" s="23"/>
      <c r="Y92" s="23"/>
      <c r="Z92" s="23">
        <f t="shared" si="1"/>
        <v>0</v>
      </c>
    </row>
    <row r="93" spans="1:26" s="71" customFormat="1" x14ac:dyDescent="0.3">
      <c r="A93" s="70"/>
      <c r="B93" s="74"/>
      <c r="C93" s="72"/>
      <c r="D93" s="27"/>
      <c r="E93" s="29"/>
      <c r="F93" s="79"/>
      <c r="G93" s="79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30"/>
      <c r="U93" s="23"/>
      <c r="V93" s="23"/>
      <c r="W93" s="23"/>
      <c r="X93" s="23"/>
      <c r="Y93" s="23"/>
      <c r="Z93" s="23">
        <f t="shared" si="1"/>
        <v>0</v>
      </c>
    </row>
    <row r="94" spans="1:26" s="71" customFormat="1" x14ac:dyDescent="0.3">
      <c r="A94" s="70"/>
      <c r="B94" s="74"/>
      <c r="C94" s="72"/>
      <c r="D94" s="27"/>
      <c r="E94" s="29"/>
      <c r="F94" s="79"/>
      <c r="G94" s="79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30"/>
      <c r="U94" s="23"/>
      <c r="V94" s="23"/>
      <c r="W94" s="23"/>
      <c r="X94" s="23"/>
      <c r="Y94" s="23"/>
      <c r="Z94" s="23">
        <f t="shared" si="1"/>
        <v>0</v>
      </c>
    </row>
    <row r="95" spans="1:26" s="71" customFormat="1" x14ac:dyDescent="0.3">
      <c r="A95" s="70"/>
      <c r="B95" s="74"/>
      <c r="C95" s="72"/>
      <c r="D95" s="27"/>
      <c r="E95" s="29"/>
      <c r="F95" s="79"/>
      <c r="G95" s="79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30"/>
      <c r="U95" s="23"/>
      <c r="V95" s="23"/>
      <c r="W95" s="23"/>
      <c r="X95" s="23"/>
      <c r="Y95" s="23"/>
      <c r="Z95" s="23">
        <f t="shared" si="1"/>
        <v>0</v>
      </c>
    </row>
    <row r="96" spans="1:26" s="71" customFormat="1" x14ac:dyDescent="0.3">
      <c r="A96" s="70"/>
      <c r="B96" s="74"/>
      <c r="C96" s="72"/>
      <c r="D96" s="27"/>
      <c r="E96" s="29"/>
      <c r="F96" s="79"/>
      <c r="G96" s="79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30"/>
      <c r="U96" s="23"/>
      <c r="V96" s="23"/>
      <c r="W96" s="23"/>
      <c r="X96" s="23"/>
      <c r="Y96" s="23"/>
      <c r="Z96" s="23">
        <f t="shared" si="1"/>
        <v>0</v>
      </c>
    </row>
    <row r="97" spans="1:26" s="71" customFormat="1" x14ac:dyDescent="0.3">
      <c r="A97" s="70"/>
      <c r="B97" s="74"/>
      <c r="C97" s="72"/>
      <c r="D97" s="27"/>
      <c r="E97" s="29"/>
      <c r="F97" s="79"/>
      <c r="G97" s="79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30"/>
      <c r="U97" s="23"/>
      <c r="V97" s="23"/>
      <c r="W97" s="23"/>
      <c r="X97" s="23"/>
      <c r="Y97" s="23"/>
      <c r="Z97" s="23">
        <f t="shared" si="1"/>
        <v>0</v>
      </c>
    </row>
    <row r="98" spans="1:26" s="71" customFormat="1" x14ac:dyDescent="0.3">
      <c r="A98" s="70"/>
      <c r="B98" s="74"/>
      <c r="C98" s="72"/>
      <c r="D98" s="27"/>
      <c r="E98" s="29"/>
      <c r="F98" s="79"/>
      <c r="G98" s="79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30"/>
      <c r="U98" s="23"/>
      <c r="V98" s="23"/>
      <c r="W98" s="23"/>
      <c r="X98" s="23"/>
      <c r="Y98" s="23"/>
      <c r="Z98" s="23">
        <f t="shared" si="1"/>
        <v>0</v>
      </c>
    </row>
    <row r="99" spans="1:26" s="71" customFormat="1" x14ac:dyDescent="0.3">
      <c r="A99" s="70"/>
      <c r="B99" s="74"/>
      <c r="C99" s="72"/>
      <c r="D99" s="27"/>
      <c r="E99" s="29"/>
      <c r="F99" s="79"/>
      <c r="G99" s="79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30"/>
      <c r="U99" s="23"/>
      <c r="V99" s="23"/>
      <c r="W99" s="23"/>
      <c r="X99" s="23"/>
      <c r="Y99" s="23"/>
      <c r="Z99" s="23">
        <f t="shared" si="1"/>
        <v>0</v>
      </c>
    </row>
    <row r="100" spans="1:26" s="71" customFormat="1" x14ac:dyDescent="0.3">
      <c r="A100" s="70"/>
      <c r="B100" s="74"/>
      <c r="C100" s="72"/>
      <c r="D100" s="27"/>
      <c r="E100" s="29"/>
      <c r="F100" s="79"/>
      <c r="G100" s="79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30"/>
      <c r="U100" s="23"/>
      <c r="V100" s="23"/>
      <c r="W100" s="23"/>
      <c r="X100" s="23"/>
      <c r="Y100" s="23"/>
      <c r="Z100" s="23">
        <f t="shared" si="1"/>
        <v>0</v>
      </c>
    </row>
    <row r="101" spans="1:26" s="71" customFormat="1" x14ac:dyDescent="0.3">
      <c r="A101" s="70"/>
      <c r="B101" s="74"/>
      <c r="C101" s="72"/>
      <c r="D101" s="27"/>
      <c r="E101" s="29"/>
      <c r="F101" s="79"/>
      <c r="G101" s="79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30"/>
      <c r="U101" s="23"/>
      <c r="V101" s="23"/>
      <c r="W101" s="23"/>
      <c r="X101" s="23"/>
      <c r="Y101" s="23"/>
      <c r="Z101" s="23">
        <f t="shared" si="1"/>
        <v>0</v>
      </c>
    </row>
    <row r="102" spans="1:26" s="71" customFormat="1" x14ac:dyDescent="0.3">
      <c r="A102" s="70"/>
      <c r="B102" s="74"/>
      <c r="C102" s="72"/>
      <c r="D102" s="27"/>
      <c r="E102" s="29"/>
      <c r="F102" s="79"/>
      <c r="G102" s="79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30"/>
      <c r="U102" s="23"/>
      <c r="V102" s="23"/>
      <c r="W102" s="23"/>
      <c r="X102" s="23"/>
      <c r="Y102" s="23"/>
      <c r="Z102" s="23">
        <f t="shared" si="1"/>
        <v>0</v>
      </c>
    </row>
    <row r="103" spans="1:26" s="71" customFormat="1" x14ac:dyDescent="0.3">
      <c r="A103" s="70"/>
      <c r="B103" s="74"/>
      <c r="C103" s="72"/>
      <c r="D103" s="27"/>
      <c r="E103" s="29"/>
      <c r="F103" s="79"/>
      <c r="G103" s="79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30"/>
      <c r="U103" s="23"/>
      <c r="V103" s="23"/>
      <c r="W103" s="23"/>
      <c r="X103" s="23"/>
      <c r="Y103" s="23"/>
      <c r="Z103" s="23">
        <f t="shared" si="1"/>
        <v>0</v>
      </c>
    </row>
    <row r="104" spans="1:26" s="71" customFormat="1" x14ac:dyDescent="0.3">
      <c r="A104" s="70"/>
      <c r="B104" s="74"/>
      <c r="C104" s="72"/>
      <c r="D104" s="27"/>
      <c r="E104" s="29"/>
      <c r="F104" s="79"/>
      <c r="G104" s="79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30"/>
      <c r="U104" s="23"/>
      <c r="V104" s="23"/>
      <c r="W104" s="23"/>
      <c r="X104" s="23"/>
      <c r="Y104" s="23"/>
      <c r="Z104" s="23">
        <f t="shared" si="1"/>
        <v>0</v>
      </c>
    </row>
    <row r="105" spans="1:26" s="71" customFormat="1" x14ac:dyDescent="0.3">
      <c r="A105" s="70"/>
      <c r="B105" s="74"/>
      <c r="C105" s="72"/>
      <c r="D105" s="27"/>
      <c r="E105" s="29"/>
      <c r="F105" s="79"/>
      <c r="G105" s="79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30"/>
      <c r="U105" s="23"/>
      <c r="V105" s="23"/>
      <c r="W105" s="23"/>
      <c r="X105" s="23"/>
      <c r="Y105" s="23"/>
      <c r="Z105" s="23">
        <f t="shared" si="1"/>
        <v>0</v>
      </c>
    </row>
    <row r="106" spans="1:26" s="71" customFormat="1" x14ac:dyDescent="0.3">
      <c r="A106" s="70"/>
      <c r="B106" s="74"/>
      <c r="C106" s="72"/>
      <c r="D106" s="27"/>
      <c r="E106" s="29"/>
      <c r="F106" s="79"/>
      <c r="G106" s="79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30"/>
      <c r="U106" s="23"/>
      <c r="V106" s="23"/>
      <c r="W106" s="23"/>
      <c r="X106" s="23"/>
      <c r="Y106" s="23"/>
      <c r="Z106" s="23">
        <f t="shared" si="1"/>
        <v>0</v>
      </c>
    </row>
    <row r="107" spans="1:26" s="71" customFormat="1" x14ac:dyDescent="0.3">
      <c r="A107" s="70"/>
      <c r="B107" s="74"/>
      <c r="C107" s="72"/>
      <c r="D107" s="27"/>
      <c r="E107" s="29"/>
      <c r="F107" s="79"/>
      <c r="G107" s="79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30"/>
      <c r="U107" s="23"/>
      <c r="V107" s="23"/>
      <c r="W107" s="23"/>
      <c r="X107" s="23"/>
      <c r="Y107" s="23"/>
      <c r="Z107" s="23">
        <f t="shared" si="1"/>
        <v>0</v>
      </c>
    </row>
    <row r="108" spans="1:26" s="71" customFormat="1" x14ac:dyDescent="0.3">
      <c r="A108" s="70"/>
      <c r="B108" s="74"/>
      <c r="C108" s="72"/>
      <c r="D108" s="27"/>
      <c r="E108" s="29"/>
      <c r="F108" s="79"/>
      <c r="G108" s="79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30"/>
      <c r="U108" s="23"/>
      <c r="V108" s="23"/>
      <c r="W108" s="23"/>
      <c r="X108" s="23"/>
      <c r="Y108" s="23"/>
      <c r="Z108" s="23">
        <f t="shared" si="1"/>
        <v>0</v>
      </c>
    </row>
    <row r="109" spans="1:26" s="71" customFormat="1" x14ac:dyDescent="0.3">
      <c r="A109" s="70"/>
      <c r="B109" s="74"/>
      <c r="C109" s="72"/>
      <c r="D109" s="27"/>
      <c r="E109" s="29"/>
      <c r="F109" s="79"/>
      <c r="G109" s="79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30"/>
      <c r="U109" s="23"/>
      <c r="V109" s="23"/>
      <c r="W109" s="23"/>
      <c r="X109" s="23"/>
      <c r="Y109" s="23"/>
      <c r="Z109" s="23">
        <f t="shared" si="1"/>
        <v>0</v>
      </c>
    </row>
    <row r="110" spans="1:26" s="71" customFormat="1" x14ac:dyDescent="0.3">
      <c r="A110" s="70"/>
      <c r="B110" s="74"/>
      <c r="C110" s="72"/>
      <c r="D110" s="27"/>
      <c r="E110" s="29"/>
      <c r="F110" s="79"/>
      <c r="G110" s="79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30"/>
      <c r="U110" s="23"/>
      <c r="V110" s="23"/>
      <c r="W110" s="23"/>
      <c r="X110" s="23"/>
      <c r="Y110" s="23"/>
      <c r="Z110" s="23"/>
    </row>
    <row r="111" spans="1:26" s="71" customFormat="1" x14ac:dyDescent="0.3">
      <c r="A111" s="70"/>
      <c r="B111" s="74"/>
      <c r="C111" s="72"/>
      <c r="D111" s="27"/>
      <c r="E111" s="29"/>
      <c r="F111" s="79"/>
      <c r="G111" s="79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30"/>
      <c r="U111" s="23"/>
      <c r="V111" s="23"/>
      <c r="W111" s="23"/>
      <c r="X111" s="23"/>
      <c r="Y111" s="23"/>
      <c r="Z111" s="23"/>
    </row>
    <row r="112" spans="1:26" s="71" customFormat="1" x14ac:dyDescent="0.3">
      <c r="A112" s="70"/>
      <c r="B112" s="74"/>
      <c r="C112" s="72"/>
      <c r="D112" s="27"/>
      <c r="E112" s="29"/>
      <c r="F112" s="79"/>
      <c r="G112" s="79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30"/>
      <c r="U112" s="23"/>
      <c r="V112" s="23"/>
      <c r="W112" s="23"/>
      <c r="X112" s="23"/>
      <c r="Y112" s="23"/>
      <c r="Z112" s="23"/>
    </row>
    <row r="113" spans="1:26" s="71" customFormat="1" x14ac:dyDescent="0.3">
      <c r="A113" s="70"/>
      <c r="B113" s="74"/>
      <c r="C113" s="72"/>
      <c r="D113" s="27"/>
      <c r="E113" s="29"/>
      <c r="F113" s="79"/>
      <c r="G113" s="79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30"/>
      <c r="U113" s="23"/>
      <c r="V113" s="23"/>
      <c r="W113" s="23"/>
      <c r="X113" s="23"/>
      <c r="Y113" s="23"/>
      <c r="Z113" s="23"/>
    </row>
    <row r="114" spans="1:26" s="71" customFormat="1" x14ac:dyDescent="0.3">
      <c r="A114" s="70"/>
      <c r="B114" s="74"/>
      <c r="C114" s="72"/>
      <c r="D114" s="27"/>
      <c r="E114" s="29"/>
      <c r="F114" s="79"/>
      <c r="G114" s="79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30"/>
      <c r="U114" s="23"/>
      <c r="V114" s="23"/>
      <c r="W114" s="23"/>
      <c r="X114" s="23"/>
      <c r="Y114" s="23"/>
      <c r="Z114" s="23"/>
    </row>
    <row r="115" spans="1:26" s="71" customFormat="1" x14ac:dyDescent="0.3">
      <c r="A115" s="70"/>
      <c r="B115" s="74"/>
      <c r="C115" s="72"/>
      <c r="D115" s="27"/>
      <c r="E115" s="29"/>
      <c r="F115" s="79"/>
      <c r="G115" s="79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30"/>
      <c r="U115" s="23"/>
      <c r="V115" s="23"/>
      <c r="W115" s="23"/>
      <c r="X115" s="23"/>
      <c r="Y115" s="23"/>
      <c r="Z115" s="23"/>
    </row>
    <row r="116" spans="1:26" s="71" customFormat="1" x14ac:dyDescent="0.3">
      <c r="A116" s="70"/>
      <c r="B116" s="74"/>
      <c r="C116" s="72"/>
      <c r="D116" s="27"/>
      <c r="E116" s="29"/>
      <c r="F116" s="79"/>
      <c r="G116" s="79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30"/>
      <c r="U116" s="23"/>
      <c r="V116" s="23"/>
      <c r="W116" s="23"/>
      <c r="X116" s="23"/>
      <c r="Y116" s="23"/>
      <c r="Z116" s="23"/>
    </row>
    <row r="117" spans="1:26" s="71" customFormat="1" x14ac:dyDescent="0.3">
      <c r="A117" s="70"/>
      <c r="B117" s="74"/>
      <c r="C117" s="72"/>
      <c r="D117" s="27"/>
      <c r="E117" s="29"/>
      <c r="F117" s="79"/>
      <c r="G117" s="79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30"/>
      <c r="U117" s="23"/>
      <c r="V117" s="23"/>
      <c r="W117" s="23"/>
      <c r="X117" s="23"/>
      <c r="Y117" s="23"/>
      <c r="Z117" s="23"/>
    </row>
    <row r="118" spans="1:26" s="71" customFormat="1" x14ac:dyDescent="0.3">
      <c r="A118" s="70"/>
      <c r="B118" s="74"/>
      <c r="C118" s="72"/>
      <c r="D118" s="27"/>
      <c r="E118" s="29"/>
      <c r="F118" s="79"/>
      <c r="G118" s="79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30"/>
      <c r="U118" s="23"/>
      <c r="V118" s="23"/>
      <c r="W118" s="23"/>
      <c r="X118" s="23"/>
      <c r="Y118" s="23"/>
      <c r="Z118" s="23"/>
    </row>
    <row r="119" spans="1:26" s="71" customFormat="1" x14ac:dyDescent="0.3">
      <c r="A119" s="70"/>
      <c r="B119" s="74"/>
      <c r="C119" s="72"/>
      <c r="D119" s="27"/>
      <c r="E119" s="29"/>
      <c r="F119" s="79"/>
      <c r="G119" s="79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30"/>
      <c r="U119" s="23"/>
      <c r="V119" s="23"/>
      <c r="W119" s="23"/>
      <c r="X119" s="23"/>
      <c r="Y119" s="23"/>
      <c r="Z119" s="23"/>
    </row>
    <row r="120" spans="1:26" s="71" customFormat="1" x14ac:dyDescent="0.3">
      <c r="A120" s="70"/>
      <c r="B120" s="74"/>
      <c r="C120" s="72"/>
      <c r="D120" s="27"/>
      <c r="E120" s="29"/>
      <c r="F120" s="79"/>
      <c r="G120" s="79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30"/>
      <c r="U120" s="23"/>
      <c r="V120" s="23"/>
      <c r="W120" s="23"/>
      <c r="X120" s="23"/>
      <c r="Y120" s="23"/>
      <c r="Z120" s="23"/>
    </row>
    <row r="121" spans="1:26" s="71" customFormat="1" x14ac:dyDescent="0.3">
      <c r="A121" s="70"/>
      <c r="B121" s="74"/>
      <c r="C121" s="72"/>
      <c r="D121" s="27"/>
      <c r="E121" s="29"/>
      <c r="F121" s="79"/>
      <c r="G121" s="79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30"/>
      <c r="U121" s="23"/>
      <c r="V121" s="23"/>
      <c r="W121" s="23"/>
      <c r="X121" s="23"/>
      <c r="Y121" s="23"/>
      <c r="Z121" s="23"/>
    </row>
    <row r="122" spans="1:26" s="71" customFormat="1" x14ac:dyDescent="0.3">
      <c r="A122" s="70"/>
      <c r="B122" s="74"/>
      <c r="C122" s="72"/>
      <c r="D122" s="27"/>
      <c r="E122" s="29"/>
      <c r="F122" s="79"/>
      <c r="G122" s="79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30"/>
      <c r="U122" s="23"/>
      <c r="V122" s="23"/>
      <c r="W122" s="23"/>
      <c r="X122" s="23"/>
      <c r="Y122" s="23"/>
      <c r="Z122" s="23"/>
    </row>
    <row r="123" spans="1:26" s="71" customFormat="1" x14ac:dyDescent="0.3">
      <c r="A123" s="70"/>
      <c r="B123" s="74"/>
      <c r="C123" s="72"/>
      <c r="D123" s="27"/>
      <c r="E123" s="29"/>
      <c r="F123" s="79"/>
      <c r="G123" s="79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30"/>
      <c r="U123" s="23"/>
      <c r="V123" s="23"/>
      <c r="W123" s="23"/>
      <c r="X123" s="23"/>
      <c r="Y123" s="23"/>
      <c r="Z123" s="23"/>
    </row>
    <row r="124" spans="1:26" s="71" customFormat="1" x14ac:dyDescent="0.3">
      <c r="A124" s="70"/>
      <c r="B124" s="74"/>
      <c r="C124" s="72"/>
      <c r="D124" s="27"/>
      <c r="E124" s="29"/>
      <c r="F124" s="79"/>
      <c r="G124" s="79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30"/>
      <c r="U124" s="23"/>
      <c r="V124" s="23"/>
      <c r="W124" s="23"/>
      <c r="X124" s="23"/>
      <c r="Y124" s="23"/>
      <c r="Z124" s="23"/>
    </row>
    <row r="125" spans="1:26" s="71" customFormat="1" x14ac:dyDescent="0.3">
      <c r="A125" s="70"/>
      <c r="B125" s="74"/>
      <c r="C125" s="72"/>
      <c r="D125" s="27"/>
      <c r="E125" s="29"/>
      <c r="F125" s="79"/>
      <c r="G125" s="79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30"/>
      <c r="U125" s="23"/>
      <c r="V125" s="23"/>
      <c r="W125" s="23"/>
      <c r="X125" s="23"/>
      <c r="Y125" s="23"/>
      <c r="Z125" s="23"/>
    </row>
    <row r="126" spans="1:26" s="71" customFormat="1" x14ac:dyDescent="0.3">
      <c r="A126" s="70"/>
      <c r="B126" s="74"/>
      <c r="C126" s="72"/>
      <c r="D126" s="27"/>
      <c r="E126" s="29"/>
      <c r="F126" s="79"/>
      <c r="G126" s="79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30"/>
      <c r="U126" s="23"/>
      <c r="V126" s="23"/>
      <c r="W126" s="23"/>
      <c r="X126" s="23"/>
      <c r="Y126" s="23"/>
      <c r="Z126" s="23"/>
    </row>
    <row r="127" spans="1:26" s="71" customFormat="1" x14ac:dyDescent="0.3">
      <c r="A127" s="70"/>
      <c r="B127" s="74"/>
      <c r="C127" s="72"/>
      <c r="D127" s="27"/>
      <c r="E127" s="29"/>
      <c r="F127" s="79"/>
      <c r="G127" s="79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30"/>
      <c r="U127" s="23"/>
      <c r="V127" s="23"/>
      <c r="W127" s="23"/>
      <c r="X127" s="23"/>
      <c r="Y127" s="23"/>
      <c r="Z127" s="23"/>
    </row>
    <row r="128" spans="1:26" x14ac:dyDescent="0.3">
      <c r="E128" s="29"/>
      <c r="F128" s="77">
        <f>SUM(F4:F127)</f>
        <v>28904.900000000005</v>
      </c>
      <c r="G128" s="77">
        <f t="shared" ref="G128:Y128" si="2">SUM(G4:G127)</f>
        <v>2545.1800000000003</v>
      </c>
      <c r="H128" s="77">
        <f t="shared" si="2"/>
        <v>4164.28</v>
      </c>
      <c r="I128" s="77">
        <f t="shared" si="2"/>
        <v>378.07000000000005</v>
      </c>
      <c r="J128" s="77">
        <f t="shared" si="2"/>
        <v>146.5</v>
      </c>
      <c r="K128" s="77">
        <f t="shared" si="2"/>
        <v>49.24</v>
      </c>
      <c r="L128" s="77">
        <f t="shared" si="2"/>
        <v>1561.9299999999998</v>
      </c>
      <c r="M128" s="77">
        <f t="shared" si="2"/>
        <v>180</v>
      </c>
      <c r="N128" s="77">
        <f t="shared" si="2"/>
        <v>2340</v>
      </c>
      <c r="O128" s="77">
        <f t="shared" si="2"/>
        <v>415.54</v>
      </c>
      <c r="P128" s="77">
        <f t="shared" si="2"/>
        <v>3731.88</v>
      </c>
      <c r="Q128" s="77">
        <f t="shared" si="2"/>
        <v>119.4</v>
      </c>
      <c r="R128" s="77">
        <f t="shared" si="2"/>
        <v>500</v>
      </c>
      <c r="S128" s="77">
        <f t="shared" si="2"/>
        <v>0</v>
      </c>
      <c r="T128" s="77">
        <f t="shared" si="2"/>
        <v>10830</v>
      </c>
      <c r="U128" s="77">
        <f t="shared" si="2"/>
        <v>1197.8699999999999</v>
      </c>
      <c r="V128" s="77">
        <f t="shared" si="2"/>
        <v>218.01</v>
      </c>
      <c r="W128" s="77">
        <f t="shared" si="2"/>
        <v>0</v>
      </c>
      <c r="X128" s="77">
        <f t="shared" si="2"/>
        <v>0</v>
      </c>
      <c r="Y128" s="77">
        <f t="shared" si="2"/>
        <v>350</v>
      </c>
      <c r="Z128" s="77">
        <f>SUM(Z4:Z127)</f>
        <v>28904.900000000005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50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I14" sqref="I11:I14"/>
    </sheetView>
  </sheetViews>
  <sheetFormatPr defaultRowHeight="14.4" x14ac:dyDescent="0.3"/>
  <cols>
    <col min="1" max="1" width="33.88671875" style="71" customWidth="1"/>
    <col min="2" max="2" width="8.33203125" style="71" customWidth="1"/>
    <col min="3" max="3" width="8.88671875" style="71"/>
    <col min="4" max="4" width="12.5546875" style="71" customWidth="1"/>
    <col min="5" max="16384" width="8.88671875" style="71"/>
  </cols>
  <sheetData>
    <row r="1" spans="1:4" x14ac:dyDescent="0.3">
      <c r="A1" s="71" t="s">
        <v>131</v>
      </c>
    </row>
    <row r="2" spans="1:4" x14ac:dyDescent="0.3">
      <c r="A2" s="71" t="s">
        <v>18</v>
      </c>
    </row>
    <row r="3" spans="1:4" x14ac:dyDescent="0.3">
      <c r="A3" s="71" t="s">
        <v>83</v>
      </c>
      <c r="B3" s="71" t="s">
        <v>1</v>
      </c>
      <c r="C3" s="71" t="s">
        <v>2</v>
      </c>
    </row>
    <row r="4" spans="1:4" x14ac:dyDescent="0.3">
      <c r="A4" s="27"/>
      <c r="B4" s="28"/>
      <c r="C4" s="23"/>
    </row>
    <row r="5" spans="1:4" x14ac:dyDescent="0.3">
      <c r="A5" s="27" t="s">
        <v>113</v>
      </c>
      <c r="B5" s="80">
        <v>1431</v>
      </c>
      <c r="C5" s="89">
        <v>8656</v>
      </c>
    </row>
    <row r="6" spans="1:4" x14ac:dyDescent="0.3">
      <c r="A6" s="27" t="s">
        <v>113</v>
      </c>
      <c r="B6" s="80">
        <v>1428</v>
      </c>
      <c r="C6" s="89">
        <v>3500</v>
      </c>
      <c r="D6" s="89"/>
    </row>
    <row r="7" spans="1:4" x14ac:dyDescent="0.3">
      <c r="A7" s="27" t="s">
        <v>105</v>
      </c>
      <c r="B7" s="80">
        <v>1413</v>
      </c>
      <c r="C7" s="89">
        <v>2152.14</v>
      </c>
      <c r="D7" s="89"/>
    </row>
    <row r="8" spans="1:4" x14ac:dyDescent="0.3">
      <c r="A8" s="27" t="s">
        <v>125</v>
      </c>
      <c r="B8" s="80">
        <v>1443</v>
      </c>
      <c r="C8" s="89">
        <v>2032.14</v>
      </c>
      <c r="D8" s="89"/>
    </row>
    <row r="9" spans="1:4" x14ac:dyDescent="0.3">
      <c r="A9" s="27" t="s">
        <v>104</v>
      </c>
      <c r="B9" s="80">
        <v>1412</v>
      </c>
      <c r="C9" s="89">
        <v>1341.61</v>
      </c>
      <c r="D9" s="89"/>
    </row>
    <row r="10" spans="1:4" x14ac:dyDescent="0.3">
      <c r="A10" s="27" t="s">
        <v>108</v>
      </c>
      <c r="B10" s="80">
        <v>1441</v>
      </c>
      <c r="C10" s="89">
        <v>1246.8800000000001</v>
      </c>
      <c r="D10" s="89"/>
    </row>
    <row r="11" spans="1:4" x14ac:dyDescent="0.3">
      <c r="A11" s="27" t="s">
        <v>114</v>
      </c>
      <c r="B11" s="80">
        <v>1430</v>
      </c>
      <c r="C11" s="89">
        <v>1230</v>
      </c>
      <c r="D11" s="89"/>
    </row>
    <row r="12" spans="1:4" x14ac:dyDescent="0.3">
      <c r="A12" s="27" t="s">
        <v>108</v>
      </c>
      <c r="B12" s="80">
        <v>1420</v>
      </c>
      <c r="C12" s="89">
        <v>712.5</v>
      </c>
      <c r="D12" s="89"/>
    </row>
    <row r="13" spans="1:4" x14ac:dyDescent="0.3">
      <c r="A13" s="27" t="s">
        <v>108</v>
      </c>
      <c r="B13" s="80">
        <v>1447</v>
      </c>
      <c r="C13" s="89">
        <v>712.5</v>
      </c>
      <c r="D13" s="89"/>
    </row>
    <row r="14" spans="1:4" x14ac:dyDescent="0.3">
      <c r="A14" s="27" t="s">
        <v>107</v>
      </c>
      <c r="B14" s="80">
        <v>1415</v>
      </c>
      <c r="C14" s="89">
        <v>644.32000000000005</v>
      </c>
      <c r="D14" s="89"/>
    </row>
    <row r="15" spans="1:4" x14ac:dyDescent="0.3">
      <c r="A15" s="27" t="s">
        <v>109</v>
      </c>
      <c r="B15" s="80">
        <v>1421</v>
      </c>
      <c r="C15" s="89">
        <v>500</v>
      </c>
      <c r="D15" s="89"/>
    </row>
    <row r="16" spans="1:4" x14ac:dyDescent="0.3">
      <c r="A16" s="27" t="s">
        <v>111</v>
      </c>
      <c r="B16" s="80">
        <v>1452</v>
      </c>
      <c r="C16" s="79">
        <v>430</v>
      </c>
      <c r="D16" s="89"/>
    </row>
    <row r="17" spans="1:4" x14ac:dyDescent="0.3">
      <c r="A17" s="27" t="s">
        <v>111</v>
      </c>
      <c r="B17" s="80">
        <v>1423</v>
      </c>
      <c r="C17" s="89">
        <v>410</v>
      </c>
      <c r="D17" s="89"/>
    </row>
    <row r="18" spans="1:4" x14ac:dyDescent="0.3">
      <c r="A18" s="27" t="s">
        <v>124</v>
      </c>
      <c r="B18" s="80">
        <v>1442</v>
      </c>
      <c r="C18" s="89">
        <v>400</v>
      </c>
      <c r="D18" s="89"/>
    </row>
    <row r="19" spans="1:4" x14ac:dyDescent="0.3">
      <c r="A19" s="27" t="s">
        <v>85</v>
      </c>
      <c r="B19" s="80">
        <v>1433</v>
      </c>
      <c r="C19" s="89">
        <v>390</v>
      </c>
      <c r="D19" s="89"/>
    </row>
    <row r="20" spans="1:4" x14ac:dyDescent="0.3">
      <c r="A20" s="27" t="s">
        <v>122</v>
      </c>
      <c r="B20" s="80">
        <v>1434</v>
      </c>
      <c r="C20" s="89">
        <v>350</v>
      </c>
      <c r="D20" s="89"/>
    </row>
    <row r="21" spans="1:4" x14ac:dyDescent="0.3">
      <c r="A21" s="27" t="s">
        <v>126</v>
      </c>
      <c r="B21" s="80">
        <v>1449</v>
      </c>
      <c r="C21" s="89">
        <v>300</v>
      </c>
      <c r="D21" s="89"/>
    </row>
    <row r="22" spans="1:4" x14ac:dyDescent="0.3">
      <c r="A22" s="27" t="s">
        <v>106</v>
      </c>
      <c r="B22" s="80">
        <v>1414</v>
      </c>
      <c r="C22" s="89">
        <v>248.16</v>
      </c>
      <c r="D22" s="89"/>
    </row>
    <row r="23" spans="1:4" x14ac:dyDescent="0.3">
      <c r="A23" s="27" t="s">
        <v>129</v>
      </c>
      <c r="B23" s="80">
        <v>1457</v>
      </c>
      <c r="C23" s="79">
        <v>220</v>
      </c>
      <c r="D23" s="89"/>
    </row>
    <row r="24" spans="1:4" x14ac:dyDescent="0.3">
      <c r="A24" s="27" t="s">
        <v>85</v>
      </c>
      <c r="B24" s="80">
        <v>1405</v>
      </c>
      <c r="C24" s="89">
        <v>195</v>
      </c>
      <c r="D24" s="89"/>
    </row>
    <row r="25" spans="1:4" x14ac:dyDescent="0.3">
      <c r="A25" s="27" t="s">
        <v>85</v>
      </c>
      <c r="B25" s="80">
        <v>1410</v>
      </c>
      <c r="C25" s="89">
        <v>195</v>
      </c>
      <c r="D25" s="89"/>
    </row>
    <row r="26" spans="1:4" x14ac:dyDescent="0.3">
      <c r="A26" s="27" t="s">
        <v>85</v>
      </c>
      <c r="B26" s="80">
        <v>1419</v>
      </c>
      <c r="C26" s="89">
        <v>195</v>
      </c>
      <c r="D26" s="89"/>
    </row>
    <row r="27" spans="1:4" x14ac:dyDescent="0.3">
      <c r="A27" s="27" t="s">
        <v>85</v>
      </c>
      <c r="B27" s="80">
        <v>1424</v>
      </c>
      <c r="C27" s="89">
        <v>195</v>
      </c>
      <c r="D27" s="89"/>
    </row>
    <row r="28" spans="1:4" x14ac:dyDescent="0.3">
      <c r="A28" s="27" t="s">
        <v>85</v>
      </c>
      <c r="B28" s="80">
        <v>1439</v>
      </c>
      <c r="C28" s="89">
        <v>195</v>
      </c>
      <c r="D28" s="89"/>
    </row>
    <row r="29" spans="1:4" x14ac:dyDescent="0.3">
      <c r="A29" s="27" t="s">
        <v>85</v>
      </c>
      <c r="B29" s="80">
        <v>1444</v>
      </c>
      <c r="C29" s="89">
        <v>195</v>
      </c>
      <c r="D29" s="89"/>
    </row>
    <row r="30" spans="1:4" x14ac:dyDescent="0.3">
      <c r="A30" s="27" t="s">
        <v>85</v>
      </c>
      <c r="B30" s="80">
        <v>1450</v>
      </c>
      <c r="C30" s="89">
        <v>195</v>
      </c>
      <c r="D30" s="89"/>
    </row>
    <row r="31" spans="1:4" x14ac:dyDescent="0.3">
      <c r="A31" s="27" t="s">
        <v>85</v>
      </c>
      <c r="B31" s="80">
        <v>1454</v>
      </c>
      <c r="C31" s="79">
        <v>195</v>
      </c>
      <c r="D31" s="89"/>
    </row>
    <row r="32" spans="1:4" x14ac:dyDescent="0.3">
      <c r="A32" s="27" t="s">
        <v>85</v>
      </c>
      <c r="B32" s="80">
        <v>1458</v>
      </c>
      <c r="C32" s="79">
        <v>195</v>
      </c>
      <c r="D32" s="89"/>
    </row>
    <row r="33" spans="1:4" x14ac:dyDescent="0.3">
      <c r="A33" s="27" t="s">
        <v>85</v>
      </c>
      <c r="B33" s="80">
        <v>1461</v>
      </c>
      <c r="C33" s="79">
        <v>195</v>
      </c>
      <c r="D33" s="89"/>
    </row>
    <row r="34" spans="1:4" x14ac:dyDescent="0.3">
      <c r="A34" s="27" t="s">
        <v>95</v>
      </c>
      <c r="B34" s="80">
        <v>1440</v>
      </c>
      <c r="C34" s="89">
        <v>180</v>
      </c>
      <c r="D34" s="89"/>
    </row>
    <row r="35" spans="1:4" x14ac:dyDescent="0.3">
      <c r="A35" s="27" t="s">
        <v>95</v>
      </c>
      <c r="B35" s="80">
        <v>1404</v>
      </c>
      <c r="C35" s="89">
        <v>177</v>
      </c>
      <c r="D35" s="89"/>
    </row>
    <row r="36" spans="1:4" x14ac:dyDescent="0.3">
      <c r="A36" s="27" t="s">
        <v>90</v>
      </c>
      <c r="B36" s="80">
        <v>1406</v>
      </c>
      <c r="C36" s="89">
        <v>119.4</v>
      </c>
      <c r="D36" s="89"/>
    </row>
    <row r="37" spans="1:4" x14ac:dyDescent="0.3">
      <c r="A37" s="27" t="s">
        <v>123</v>
      </c>
      <c r="B37" s="80">
        <v>1435</v>
      </c>
      <c r="C37" s="89">
        <v>112</v>
      </c>
      <c r="D37" s="89"/>
    </row>
  </sheetData>
  <sortState ref="A5:C79">
    <sortCondition descending="1" ref="C5:C79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21" sqref="B21"/>
    </sheetView>
  </sheetViews>
  <sheetFormatPr defaultRowHeight="14.4" x14ac:dyDescent="0.3"/>
  <cols>
    <col min="1" max="1" width="42.6640625" customWidth="1"/>
    <col min="2" max="2" width="16.109375" customWidth="1"/>
    <col min="3" max="3" width="24.88671875" customWidth="1"/>
    <col min="4" max="4" width="13" customWidth="1"/>
  </cols>
  <sheetData>
    <row r="1" spans="1:4" ht="15.6" x14ac:dyDescent="0.3">
      <c r="A1" s="100" t="s">
        <v>132</v>
      </c>
      <c r="B1" s="100"/>
      <c r="C1" s="100"/>
      <c r="D1" s="100"/>
    </row>
    <row r="2" spans="1:4" x14ac:dyDescent="0.3">
      <c r="A2" s="61" t="s">
        <v>130</v>
      </c>
      <c r="B2" s="22"/>
      <c r="C2" s="61"/>
      <c r="D2" s="61"/>
    </row>
    <row r="3" spans="1:4" x14ac:dyDescent="0.3">
      <c r="A3" t="s">
        <v>133</v>
      </c>
      <c r="B3" s="8">
        <v>42878.05</v>
      </c>
    </row>
    <row r="4" spans="1:4" x14ac:dyDescent="0.3">
      <c r="A4" t="s">
        <v>91</v>
      </c>
      <c r="B4" s="8">
        <v>0.14000000000000001</v>
      </c>
    </row>
    <row r="5" spans="1:4" x14ac:dyDescent="0.3">
      <c r="A5" t="s">
        <v>92</v>
      </c>
      <c r="B5" s="8">
        <v>138.5</v>
      </c>
    </row>
    <row r="6" spans="1:4" x14ac:dyDescent="0.3">
      <c r="A6" t="s">
        <v>145</v>
      </c>
      <c r="B6" s="8">
        <v>455.78</v>
      </c>
    </row>
    <row r="7" spans="1:4" x14ac:dyDescent="0.3">
      <c r="B7" s="8"/>
    </row>
    <row r="8" spans="1:4" x14ac:dyDescent="0.3">
      <c r="A8" t="s">
        <v>134</v>
      </c>
      <c r="B8" s="8">
        <v>0</v>
      </c>
      <c r="C8" t="s">
        <v>79</v>
      </c>
      <c r="D8" t="s">
        <v>80</v>
      </c>
    </row>
    <row r="9" spans="1:4" x14ac:dyDescent="0.3">
      <c r="B9" s="8"/>
      <c r="C9" s="29"/>
      <c r="D9" s="79"/>
    </row>
    <row r="10" spans="1:4" ht="15.75" customHeight="1" x14ac:dyDescent="0.3">
      <c r="A10" t="s">
        <v>135</v>
      </c>
      <c r="B10" s="8"/>
      <c r="C10" s="29"/>
      <c r="D10" s="79"/>
    </row>
    <row r="11" spans="1:4" x14ac:dyDescent="0.3">
      <c r="B11" s="8"/>
      <c r="C11" s="29"/>
      <c r="D11" s="79"/>
    </row>
    <row r="12" spans="1:4" ht="15.6" x14ac:dyDescent="0.3">
      <c r="A12" s="62" t="s">
        <v>136</v>
      </c>
      <c r="B12" s="63">
        <f>(B3+B4+B5+B6)-B8+B10</f>
        <v>43472.47</v>
      </c>
      <c r="C12" s="29"/>
      <c r="D12" s="79"/>
    </row>
    <row r="13" spans="1:4" ht="15.6" x14ac:dyDescent="0.3">
      <c r="B13" s="63"/>
      <c r="C13" s="29"/>
      <c r="D13" s="79"/>
    </row>
    <row r="14" spans="1:4" x14ac:dyDescent="0.3">
      <c r="A14" s="61" t="s">
        <v>81</v>
      </c>
      <c r="B14" s="22"/>
      <c r="C14" s="29"/>
      <c r="D14" s="89"/>
    </row>
    <row r="15" spans="1:4" x14ac:dyDescent="0.3">
      <c r="A15" t="s">
        <v>121</v>
      </c>
      <c r="B15" s="8">
        <v>44710.06</v>
      </c>
      <c r="C15" s="29"/>
      <c r="D15" s="79"/>
    </row>
    <row r="16" spans="1:4" x14ac:dyDescent="0.3">
      <c r="A16" t="s">
        <v>146</v>
      </c>
      <c r="B16" s="8">
        <v>28904.9</v>
      </c>
      <c r="C16" s="29"/>
      <c r="D16" s="79"/>
    </row>
    <row r="17" spans="1:4" x14ac:dyDescent="0.3">
      <c r="A17" t="s">
        <v>147</v>
      </c>
      <c r="B17" s="8">
        <v>27211.53</v>
      </c>
      <c r="C17" s="29"/>
      <c r="D17" s="79"/>
    </row>
    <row r="18" spans="1:4" x14ac:dyDescent="0.3">
      <c r="A18" t="s">
        <v>148</v>
      </c>
      <c r="B18" s="8">
        <v>44.22</v>
      </c>
      <c r="C18" s="29"/>
      <c r="D18" s="79"/>
    </row>
    <row r="19" spans="1:4" x14ac:dyDescent="0.3">
      <c r="A19" t="s">
        <v>149</v>
      </c>
      <c r="B19" s="8">
        <v>500</v>
      </c>
      <c r="C19" s="29"/>
      <c r="D19" s="79"/>
    </row>
    <row r="20" spans="1:4" ht="15.6" x14ac:dyDescent="0.3">
      <c r="A20" s="62" t="s">
        <v>137</v>
      </c>
      <c r="B20" s="63">
        <f>B15-B16+B17-B18+B19</f>
        <v>43472.469999999994</v>
      </c>
      <c r="C20" s="80"/>
      <c r="D20" s="79"/>
    </row>
    <row r="21" spans="1:4" x14ac:dyDescent="0.3">
      <c r="B21" s="8"/>
      <c r="C21" s="29"/>
      <c r="D21" s="77"/>
    </row>
    <row r="22" spans="1:4" ht="15.6" x14ac:dyDescent="0.3">
      <c r="A22" s="64" t="s">
        <v>82</v>
      </c>
      <c r="B22" s="65">
        <f>B12-B20</f>
        <v>0</v>
      </c>
    </row>
    <row r="23" spans="1:4" x14ac:dyDescent="0.3">
      <c r="C23" s="29"/>
      <c r="D23" s="77">
        <f>SUM(D9:D22)</f>
        <v>0</v>
      </c>
    </row>
    <row r="24" spans="1:4" x14ac:dyDescent="0.3">
      <c r="C24" s="75"/>
      <c r="D24" s="77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D12" sqref="D12"/>
    </sheetView>
  </sheetViews>
  <sheetFormatPr defaultRowHeight="14.4" x14ac:dyDescent="0.3"/>
  <cols>
    <col min="1" max="1" width="11.6640625" style="60" customWidth="1"/>
    <col min="2" max="2" width="9.6640625" bestFit="1" customWidth="1"/>
    <col min="3" max="3" width="10.6640625" bestFit="1" customWidth="1"/>
    <col min="4" max="4" width="30.109375" style="4" customWidth="1"/>
    <col min="5" max="5" width="8.88671875" style="7"/>
    <col min="6" max="6" width="8.88671875" style="77"/>
    <col min="7" max="7" width="9.88671875" style="77" hidden="1" customWidth="1"/>
    <col min="8" max="19" width="0" style="8" hidden="1" customWidth="1"/>
    <col min="20" max="20" width="0" style="24" hidden="1" customWidth="1"/>
    <col min="21" max="23" width="0" style="8" hidden="1" customWidth="1"/>
    <col min="24" max="24" width="8.88671875" style="8"/>
    <col min="25" max="25" width="0" style="8" hidden="1" customWidth="1"/>
    <col min="26" max="26" width="8.88671875" style="8"/>
  </cols>
  <sheetData>
    <row r="1" spans="1:26" ht="28.8" x14ac:dyDescent="0.3">
      <c r="B1" t="s">
        <v>76</v>
      </c>
      <c r="C1" s="5"/>
      <c r="D1" s="1" t="s">
        <v>94</v>
      </c>
      <c r="E1" s="6"/>
      <c r="F1" s="76"/>
      <c r="G1" s="76"/>
      <c r="H1" s="11"/>
      <c r="I1" s="11"/>
    </row>
    <row r="2" spans="1:26" ht="28.8" x14ac:dyDescent="0.3">
      <c r="C2" s="2"/>
      <c r="D2" s="10" t="s">
        <v>141</v>
      </c>
      <c r="F2" s="87"/>
    </row>
    <row r="3" spans="1:26" s="4" customFormat="1" ht="69" x14ac:dyDescent="0.3">
      <c r="A3" s="60" t="s">
        <v>77</v>
      </c>
      <c r="B3" s="4" t="s">
        <v>29</v>
      </c>
      <c r="C3" s="2" t="s">
        <v>22</v>
      </c>
      <c r="D3" s="1" t="s">
        <v>0</v>
      </c>
      <c r="E3" s="3" t="s">
        <v>1</v>
      </c>
      <c r="F3" s="88" t="s">
        <v>2</v>
      </c>
      <c r="G3" s="78" t="s">
        <v>3</v>
      </c>
      <c r="H3" s="12" t="s">
        <v>4</v>
      </c>
      <c r="I3" s="12" t="s">
        <v>87</v>
      </c>
      <c r="J3" s="12" t="s">
        <v>5</v>
      </c>
      <c r="K3" s="12" t="s">
        <v>6</v>
      </c>
      <c r="L3" s="12" t="s">
        <v>30</v>
      </c>
      <c r="M3" s="12" t="s">
        <v>86</v>
      </c>
      <c r="N3" s="12" t="s">
        <v>7</v>
      </c>
      <c r="O3" s="12" t="s">
        <v>75</v>
      </c>
      <c r="P3" s="12" t="s">
        <v>8</v>
      </c>
      <c r="Q3" s="12" t="s">
        <v>9</v>
      </c>
      <c r="R3" s="12" t="s">
        <v>10</v>
      </c>
      <c r="S3" s="12" t="s">
        <v>11</v>
      </c>
      <c r="T3" s="59" t="s">
        <v>84</v>
      </c>
      <c r="U3" s="12" t="s">
        <v>12</v>
      </c>
      <c r="V3" s="12" t="s">
        <v>13</v>
      </c>
      <c r="W3" s="12" t="s">
        <v>14</v>
      </c>
      <c r="X3" s="12" t="s">
        <v>142</v>
      </c>
      <c r="Y3" s="12" t="s">
        <v>16</v>
      </c>
      <c r="Z3" s="13" t="s">
        <v>17</v>
      </c>
    </row>
    <row r="4" spans="1:26" s="71" customFormat="1" x14ac:dyDescent="0.3">
      <c r="A4" s="70"/>
      <c r="B4" s="74"/>
      <c r="C4" s="72"/>
      <c r="D4" s="27"/>
      <c r="E4" s="80"/>
      <c r="F4" s="89"/>
      <c r="G4" s="79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0"/>
      <c r="U4" s="23"/>
      <c r="V4" s="23"/>
      <c r="W4" s="23"/>
      <c r="X4" s="23"/>
      <c r="Y4" s="23"/>
      <c r="Z4" s="23"/>
    </row>
    <row r="5" spans="1:26" s="71" customFormat="1" x14ac:dyDescent="0.3">
      <c r="A5" s="70"/>
      <c r="B5" s="74" t="s">
        <v>103</v>
      </c>
      <c r="C5" s="72">
        <v>45169</v>
      </c>
      <c r="D5" s="27" t="s">
        <v>143</v>
      </c>
      <c r="E5" s="80" t="s">
        <v>88</v>
      </c>
      <c r="F5" s="89">
        <v>8.2200000000000006</v>
      </c>
      <c r="G5" s="79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30"/>
      <c r="U5" s="23"/>
      <c r="V5" s="23"/>
      <c r="W5" s="23"/>
      <c r="X5" s="23">
        <v>8.2200000000000006</v>
      </c>
      <c r="Y5" s="23"/>
      <c r="Z5" s="23">
        <f>SUM(G5:Y5)</f>
        <v>8.2200000000000006</v>
      </c>
    </row>
    <row r="6" spans="1:26" s="71" customFormat="1" x14ac:dyDescent="0.3">
      <c r="A6" s="70"/>
      <c r="B6" s="74" t="s">
        <v>103</v>
      </c>
      <c r="C6" s="72">
        <v>45291</v>
      </c>
      <c r="D6" s="27" t="s">
        <v>144</v>
      </c>
      <c r="E6" s="80" t="s">
        <v>88</v>
      </c>
      <c r="F6" s="89">
        <v>18</v>
      </c>
      <c r="G6" s="79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30"/>
      <c r="U6" s="23"/>
      <c r="V6" s="23"/>
      <c r="W6" s="23"/>
      <c r="X6" s="23">
        <v>18</v>
      </c>
      <c r="Y6" s="23"/>
      <c r="Z6" s="23">
        <f>SUM(G6:Y6)</f>
        <v>18</v>
      </c>
    </row>
    <row r="7" spans="1:26" s="71" customFormat="1" x14ac:dyDescent="0.3">
      <c r="A7" s="70"/>
      <c r="B7" s="74" t="s">
        <v>103</v>
      </c>
      <c r="C7" s="72">
        <v>45382</v>
      </c>
      <c r="D7" s="27" t="s">
        <v>143</v>
      </c>
      <c r="E7" s="80" t="s">
        <v>88</v>
      </c>
      <c r="F7" s="89">
        <v>18</v>
      </c>
      <c r="G7" s="79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0"/>
      <c r="U7" s="23"/>
      <c r="V7" s="23"/>
      <c r="W7" s="23"/>
      <c r="X7" s="23">
        <v>18</v>
      </c>
      <c r="Y7" s="23"/>
      <c r="Z7" s="23">
        <f>SUM(G7:Y7)</f>
        <v>18</v>
      </c>
    </row>
    <row r="8" spans="1:26" s="71" customFormat="1" x14ac:dyDescent="0.3">
      <c r="A8" s="70"/>
      <c r="B8" s="74"/>
      <c r="C8" s="72"/>
      <c r="D8" s="27"/>
      <c r="E8" s="29"/>
      <c r="F8" s="79"/>
      <c r="G8" s="79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30"/>
      <c r="U8" s="23"/>
      <c r="V8" s="23"/>
      <c r="W8" s="23"/>
      <c r="X8" s="23"/>
      <c r="Y8" s="23"/>
      <c r="Z8" s="23"/>
    </row>
    <row r="9" spans="1:26" s="71" customFormat="1" x14ac:dyDescent="0.3">
      <c r="A9" s="70"/>
      <c r="B9" s="74"/>
      <c r="C9" s="72"/>
      <c r="D9" s="27"/>
      <c r="E9" s="29"/>
      <c r="F9" s="79"/>
      <c r="G9" s="79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30"/>
      <c r="U9" s="23"/>
      <c r="V9" s="23"/>
      <c r="W9" s="23"/>
      <c r="X9" s="23"/>
      <c r="Y9" s="23"/>
      <c r="Z9" s="23"/>
    </row>
    <row r="10" spans="1:26" s="71" customFormat="1" x14ac:dyDescent="0.3">
      <c r="A10" s="70"/>
      <c r="B10" s="74"/>
      <c r="C10" s="72"/>
      <c r="D10" s="27"/>
      <c r="E10" s="29"/>
      <c r="F10" s="79"/>
      <c r="G10" s="79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30"/>
      <c r="U10" s="23"/>
      <c r="V10" s="23"/>
      <c r="W10" s="23"/>
      <c r="X10" s="23"/>
      <c r="Y10" s="23"/>
      <c r="Z10" s="23"/>
    </row>
    <row r="11" spans="1:26" x14ac:dyDescent="0.3">
      <c r="E11" s="29"/>
      <c r="F11" s="77">
        <f>SUM(F4:F10)</f>
        <v>44.22</v>
      </c>
      <c r="G11" s="77">
        <f t="shared" ref="G11:Y11" si="0">SUM(G4:G10)</f>
        <v>0</v>
      </c>
      <c r="H11" s="77">
        <f t="shared" si="0"/>
        <v>0</v>
      </c>
      <c r="I11" s="77">
        <f t="shared" si="0"/>
        <v>0</v>
      </c>
      <c r="J11" s="77">
        <f t="shared" si="0"/>
        <v>0</v>
      </c>
      <c r="K11" s="77">
        <f t="shared" si="0"/>
        <v>0</v>
      </c>
      <c r="L11" s="77">
        <f t="shared" si="0"/>
        <v>0</v>
      </c>
      <c r="M11" s="77">
        <f t="shared" si="0"/>
        <v>0</v>
      </c>
      <c r="N11" s="77">
        <f t="shared" si="0"/>
        <v>0</v>
      </c>
      <c r="O11" s="77">
        <f t="shared" si="0"/>
        <v>0</v>
      </c>
      <c r="P11" s="77">
        <f t="shared" si="0"/>
        <v>0</v>
      </c>
      <c r="Q11" s="77">
        <f t="shared" si="0"/>
        <v>0</v>
      </c>
      <c r="R11" s="77">
        <f t="shared" si="0"/>
        <v>0</v>
      </c>
      <c r="S11" s="77">
        <f t="shared" si="0"/>
        <v>0</v>
      </c>
      <c r="T11" s="77">
        <f t="shared" si="0"/>
        <v>0</v>
      </c>
      <c r="U11" s="77">
        <f t="shared" si="0"/>
        <v>0</v>
      </c>
      <c r="V11" s="77">
        <f t="shared" si="0"/>
        <v>0</v>
      </c>
      <c r="W11" s="77">
        <f t="shared" si="0"/>
        <v>0</v>
      </c>
      <c r="X11" s="77">
        <f t="shared" si="0"/>
        <v>44.22</v>
      </c>
      <c r="Y11" s="77">
        <f t="shared" si="0"/>
        <v>0</v>
      </c>
      <c r="Z11" s="77">
        <f>SUM(Z4:Z10)</f>
        <v>44.22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J19" sqref="J19"/>
    </sheetView>
  </sheetViews>
  <sheetFormatPr defaultRowHeight="14.4" x14ac:dyDescent="0.3"/>
  <cols>
    <col min="2" max="2" width="11.33203125" bestFit="1" customWidth="1"/>
    <col min="3" max="3" width="9.6640625" style="69" customWidth="1"/>
    <col min="4" max="4" width="37.44140625" customWidth="1"/>
    <col min="5" max="6" width="11" style="8" bestFit="1" customWidth="1"/>
    <col min="7" max="7" width="9.6640625" style="8" bestFit="1" customWidth="1"/>
    <col min="8" max="8" width="9.33203125" style="8" bestFit="1" customWidth="1"/>
    <col min="9" max="9" width="9.33203125" style="8" customWidth="1"/>
    <col min="10" max="10" width="11" style="8" bestFit="1" customWidth="1"/>
    <col min="11" max="12" width="9.33203125" style="8" bestFit="1" customWidth="1"/>
    <col min="13" max="13" width="26.88671875" style="8" customWidth="1"/>
    <col min="14" max="14" width="11.44140625" style="8" customWidth="1"/>
    <col min="15" max="15" width="11" style="25" bestFit="1" customWidth="1"/>
    <col min="16" max="16" width="36.44140625" customWidth="1"/>
  </cols>
  <sheetData>
    <row r="1" spans="1:16" x14ac:dyDescent="0.3">
      <c r="B1" s="17" t="s">
        <v>138</v>
      </c>
      <c r="D1" s="18"/>
      <c r="E1" s="19"/>
      <c r="G1" s="14" t="s">
        <v>20</v>
      </c>
      <c r="L1" s="15"/>
      <c r="M1" s="15"/>
    </row>
    <row r="2" spans="1:16" x14ac:dyDescent="0.3">
      <c r="B2" s="17" t="s">
        <v>21</v>
      </c>
      <c r="D2" s="18"/>
      <c r="E2" s="19"/>
      <c r="L2" s="15"/>
      <c r="M2" s="15"/>
    </row>
    <row r="3" spans="1:16" x14ac:dyDescent="0.3">
      <c r="B3" s="17" t="s">
        <v>98</v>
      </c>
      <c r="D3" s="18"/>
      <c r="E3" s="19"/>
      <c r="L3" s="15"/>
      <c r="M3" s="15"/>
    </row>
    <row r="4" spans="1:16" x14ac:dyDescent="0.3">
      <c r="B4" s="17" t="s">
        <v>22</v>
      </c>
      <c r="C4" s="69" t="s">
        <v>78</v>
      </c>
      <c r="D4" s="18" t="s">
        <v>23</v>
      </c>
      <c r="E4" s="20" t="s">
        <v>24</v>
      </c>
      <c r="F4" s="9" t="s">
        <v>25</v>
      </c>
      <c r="G4" s="9" t="s">
        <v>26</v>
      </c>
      <c r="H4" s="9" t="s">
        <v>27</v>
      </c>
      <c r="I4" s="9" t="s">
        <v>86</v>
      </c>
      <c r="J4" s="9" t="s">
        <v>128</v>
      </c>
      <c r="K4" s="9" t="s">
        <v>140</v>
      </c>
      <c r="L4" s="16" t="s">
        <v>118</v>
      </c>
      <c r="M4" s="21" t="s">
        <v>24</v>
      </c>
      <c r="N4" s="22"/>
    </row>
    <row r="5" spans="1:16" x14ac:dyDescent="0.3">
      <c r="A5" s="73"/>
      <c r="B5" s="72">
        <v>45042</v>
      </c>
      <c r="C5" s="90"/>
      <c r="D5" s="58" t="s">
        <v>139</v>
      </c>
      <c r="E5" s="23">
        <v>500</v>
      </c>
      <c r="F5" s="23"/>
      <c r="G5" s="23"/>
      <c r="H5" s="23"/>
      <c r="I5" s="23"/>
      <c r="J5" s="23"/>
      <c r="K5" s="23">
        <v>500</v>
      </c>
      <c r="L5" s="23"/>
      <c r="M5" s="67">
        <f>SUM(F5:L5)</f>
        <v>500</v>
      </c>
    </row>
    <row r="6" spans="1:16" x14ac:dyDescent="0.3">
      <c r="A6" s="73"/>
      <c r="B6" s="66"/>
      <c r="D6" s="58"/>
      <c r="M6" s="67"/>
    </row>
    <row r="7" spans="1:16" x14ac:dyDescent="0.3">
      <c r="A7" s="73"/>
      <c r="B7" s="66"/>
      <c r="D7" s="58"/>
      <c r="M7" s="67">
        <f>SUM(F7:L7)</f>
        <v>0</v>
      </c>
    </row>
    <row r="8" spans="1:16" x14ac:dyDescent="0.3">
      <c r="A8" s="73"/>
      <c r="B8" s="66"/>
      <c r="D8" s="58"/>
      <c r="M8" s="67">
        <f>SUM(F8:L8)</f>
        <v>0</v>
      </c>
    </row>
    <row r="9" spans="1:16" x14ac:dyDescent="0.3">
      <c r="A9" s="73"/>
      <c r="B9" s="66"/>
      <c r="D9" s="58"/>
      <c r="M9" s="67">
        <f>SUM(F9:L9)</f>
        <v>0</v>
      </c>
    </row>
    <row r="10" spans="1:16" x14ac:dyDescent="0.3">
      <c r="A10" s="73"/>
      <c r="B10" s="66"/>
      <c r="D10" s="58"/>
      <c r="M10" s="23"/>
    </row>
    <row r="11" spans="1:16" s="26" customFormat="1" ht="17.25" customHeight="1" x14ac:dyDescent="0.3">
      <c r="B11" s="57"/>
      <c r="C11" s="68"/>
      <c r="D11" s="58"/>
      <c r="E11" s="30">
        <f>SUM(E5:E10)</f>
        <v>500</v>
      </c>
      <c r="F11" s="30">
        <f>SUM(F5:F10)</f>
        <v>0</v>
      </c>
      <c r="G11" s="30">
        <f>SUM(G5:G10)</f>
        <v>0</v>
      </c>
      <c r="H11" s="30">
        <f>SUM(H5:H10)</f>
        <v>0</v>
      </c>
      <c r="I11" s="30">
        <f>SUM(I5:I10)</f>
        <v>0</v>
      </c>
      <c r="J11" s="30">
        <v>0</v>
      </c>
      <c r="K11" s="30">
        <f>SUM(K5:K10)</f>
        <v>500</v>
      </c>
      <c r="L11" s="30">
        <f>SUM(L5:L10)</f>
        <v>0</v>
      </c>
      <c r="M11" s="67">
        <f>SUM(M5:M10)</f>
        <v>500</v>
      </c>
      <c r="N11" s="30"/>
      <c r="O11" s="30"/>
      <c r="P11" s="30"/>
    </row>
    <row r="17" spans="3:15" x14ac:dyDescent="0.3">
      <c r="C17"/>
      <c r="E17"/>
      <c r="F17"/>
      <c r="G17"/>
      <c r="H17"/>
      <c r="I17" s="67"/>
      <c r="J17"/>
      <c r="K17"/>
      <c r="L17"/>
      <c r="M17"/>
      <c r="N17"/>
      <c r="O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NatWest RECEIPTS</vt:lpstr>
      <vt:lpstr>BUDGET</vt:lpstr>
      <vt:lpstr>NatWest PAYMENTS</vt:lpstr>
      <vt:lpstr>Over £100</vt:lpstr>
      <vt:lpstr>bank reconcilliation</vt:lpstr>
      <vt:lpstr>Unity payments</vt:lpstr>
      <vt:lpstr>Unity receipts</vt:lpstr>
      <vt:lpstr>'NatWest RECEIPTS'!Print_Area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ladds9@outlook.com</cp:lastModifiedBy>
  <cp:lastPrinted>2019-05-27T10:29:50Z</cp:lastPrinted>
  <dcterms:created xsi:type="dcterms:W3CDTF">2017-03-29T14:49:14Z</dcterms:created>
  <dcterms:modified xsi:type="dcterms:W3CDTF">2024-06-08T17:33:58Z</dcterms:modified>
</cp:coreProperties>
</file>